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H593" s="1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51" l="1"/>
  <c r="G593"/>
  <c r="I215"/>
  <c r="F257"/>
  <c r="J257"/>
  <c r="I551"/>
  <c r="F593"/>
  <c r="J593"/>
  <c r="F551"/>
  <c r="H551"/>
  <c r="I593"/>
  <c r="G89"/>
  <c r="G467"/>
  <c r="J89"/>
  <c r="J425"/>
  <c r="F425"/>
  <c r="F89"/>
  <c r="H509"/>
  <c r="I509"/>
  <c r="G509"/>
  <c r="F509"/>
  <c r="J509"/>
  <c r="H467"/>
  <c r="F467"/>
  <c r="J467"/>
  <c r="I467"/>
  <c r="G425"/>
  <c r="I425"/>
  <c r="H425"/>
  <c r="I383"/>
  <c r="G383"/>
  <c r="H383"/>
  <c r="F383"/>
  <c r="J383"/>
  <c r="H341"/>
  <c r="I341"/>
  <c r="G341"/>
  <c r="F341"/>
  <c r="J341"/>
  <c r="G551"/>
  <c r="G299"/>
  <c r="H299"/>
  <c r="F299"/>
  <c r="J299"/>
  <c r="I299"/>
  <c r="G257"/>
  <c r="I257"/>
  <c r="H257"/>
  <c r="G215"/>
  <c r="H215"/>
  <c r="F215"/>
  <c r="J215"/>
  <c r="H173"/>
  <c r="F173"/>
  <c r="J173"/>
  <c r="G173"/>
  <c r="I173"/>
  <c r="G131"/>
  <c r="I131"/>
  <c r="F131"/>
  <c r="J131"/>
  <c r="H131"/>
  <c r="I89"/>
  <c r="H89"/>
  <c r="I47"/>
  <c r="F47"/>
  <c r="G47"/>
  <c r="H47"/>
  <c r="J47"/>
  <c r="I594" l="1"/>
  <c r="H594"/>
  <c r="G594"/>
  <c r="J594"/>
  <c r="F594"/>
  <c r="L593"/>
  <c r="L563"/>
  <c r="L467"/>
  <c r="L437"/>
  <c r="L153"/>
  <c r="L158"/>
  <c r="L340"/>
  <c r="L425"/>
  <c r="L395"/>
  <c r="L46"/>
  <c r="L123"/>
  <c r="L88"/>
  <c r="L298"/>
  <c r="L321"/>
  <c r="L326"/>
  <c r="L368"/>
  <c r="L363"/>
  <c r="L81"/>
  <c r="L531"/>
  <c r="L536"/>
  <c r="L207"/>
  <c r="L69"/>
  <c r="L74"/>
  <c r="L237"/>
  <c r="L242"/>
  <c r="L200"/>
  <c r="L195"/>
  <c r="L185"/>
  <c r="L215"/>
  <c r="L172"/>
  <c r="L131"/>
  <c r="L101"/>
  <c r="L410"/>
  <c r="L405"/>
  <c r="L447"/>
  <c r="L452"/>
  <c r="L489"/>
  <c r="L494"/>
  <c r="L279"/>
  <c r="L284"/>
  <c r="L111"/>
  <c r="L116"/>
  <c r="L249"/>
  <c r="L59"/>
  <c r="L89"/>
  <c r="L543"/>
  <c r="L353"/>
  <c r="L383"/>
  <c r="L17"/>
  <c r="L47"/>
  <c r="L594"/>
  <c r="L585"/>
  <c r="L508"/>
  <c r="L459"/>
  <c r="L227"/>
  <c r="L257"/>
  <c r="L424"/>
  <c r="L573"/>
  <c r="L578"/>
  <c r="L165"/>
  <c r="L299"/>
  <c r="L269"/>
  <c r="L39"/>
  <c r="L417"/>
  <c r="L130"/>
  <c r="L521"/>
  <c r="L551"/>
  <c r="L143"/>
  <c r="L173"/>
  <c r="L27"/>
  <c r="L32"/>
  <c r="L256"/>
  <c r="L214"/>
  <c r="L291"/>
  <c r="L341"/>
  <c r="L311"/>
  <c r="L333"/>
  <c r="L466"/>
  <c r="L479"/>
  <c r="L509"/>
  <c r="L501"/>
  <c r="L375"/>
  <c r="L550"/>
  <c r="L382"/>
  <c r="L592"/>
</calcChain>
</file>

<file path=xl/sharedStrings.xml><?xml version="1.0" encoding="utf-8"?>
<sst xmlns="http://schemas.openxmlformats.org/spreadsheetml/2006/main" count="643" uniqueCount="108">
  <si>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</si>
  <si>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</si>
  <si>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</si>
  <si>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</si>
  <si>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</si>
  <si>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</si>
  <si>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</si>
  <si>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</si>
  <si>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</si>
  <si>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</si>
  <si>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</si>
  <si>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</si>
  <si>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</si>
  <si>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</si>
  <si>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</si>
  <si>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</si>
  <si>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</si>
  <si>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</si>
  <si>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</si>
  <si>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</si>
  <si>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</si>
  <si>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</si>
  <si>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</si>
  <si>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</si>
  <si>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</si>
  <si>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</si>
  <si>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</si>
  <si>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</si>
  <si>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</si>
  <si>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</si>
  <si>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</si>
  <si>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</si>
  <si>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</si>
  <si>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</si>
  <si>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</si>
  <si>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</si>
  <si>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</si>
  <si>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</si>
  <si>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</si>
  <si>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</si>
  <si>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</si>
  <si>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</si>
  <si>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</si>
  <si>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</si>
  <si>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</si>
  <si>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</si>
  <si>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сыром</t>
  </si>
  <si>
    <t>Кондитерское изделие</t>
  </si>
  <si>
    <t>сладкое</t>
  </si>
  <si>
    <t>Суп картофельный с горохом</t>
  </si>
  <si>
    <t>Макароны отварные</t>
  </si>
  <si>
    <t>Компот из яблок</t>
  </si>
  <si>
    <t>Хлеб ржаной</t>
  </si>
  <si>
    <t>Котлета мясная с соусом</t>
  </si>
  <si>
    <t>Греча отварная</t>
  </si>
  <si>
    <t>овощи</t>
  </si>
  <si>
    <t>Компот из сухофруктов</t>
  </si>
  <si>
    <t>Рассольник ленинградский со сметаной</t>
  </si>
  <si>
    <t>Мясо духовое</t>
  </si>
  <si>
    <t>Компот из изюма</t>
  </si>
  <si>
    <t>Окорочок запеченый</t>
  </si>
  <si>
    <t>Картофельное пюре</t>
  </si>
  <si>
    <t>Борщ со сметаной</t>
  </si>
  <si>
    <t>Яблоки</t>
  </si>
  <si>
    <t>Котлета из говядины с маслом</t>
  </si>
  <si>
    <t>Гуляш из свинины</t>
  </si>
  <si>
    <t>Каша пшеничная с маслом</t>
  </si>
  <si>
    <t>Суп картофельный с рыбой</t>
  </si>
  <si>
    <t>Запеканка из творога со сгущенкой</t>
  </si>
  <si>
    <t>Хлеб пшеничный</t>
  </si>
  <si>
    <t>Каша дружба с маслом</t>
  </si>
  <si>
    <t>Какао с молоком</t>
  </si>
  <si>
    <t>Рис отварной</t>
  </si>
  <si>
    <t>Котлета рыбная с маслом</t>
  </si>
  <si>
    <t>Пицца школьная</t>
  </si>
  <si>
    <t>Сок</t>
  </si>
  <si>
    <t>Кондитеское изделие</t>
  </si>
  <si>
    <t>Щи из свежей капусты со сметаной</t>
  </si>
  <si>
    <t>Макароны отварные с маслом</t>
  </si>
  <si>
    <t>Салат из свежих помидоров и огурцов</t>
  </si>
  <si>
    <t>Оладьи со сгущеным молоком</t>
  </si>
  <si>
    <t>Сосиска в тесте</t>
  </si>
  <si>
    <t>Тефтели мясные с соусом</t>
  </si>
  <si>
    <t>Булочка с маком</t>
  </si>
  <si>
    <t>Бутерброд с маслом</t>
  </si>
  <si>
    <t>54-6к-2020</t>
  </si>
  <si>
    <t>Каша пшенная молочная</t>
  </si>
  <si>
    <t>Чай с сахаром и лимоном</t>
  </si>
  <si>
    <t>Помидор свежий</t>
  </si>
  <si>
    <t>Запеканка картофельная с фаршем</t>
  </si>
  <si>
    <t>54-12м-2020</t>
  </si>
  <si>
    <t>Плов с курицей</t>
  </si>
  <si>
    <t>54-26м-2020</t>
  </si>
  <si>
    <t>Ватрушка с повидлом</t>
  </si>
  <si>
    <t>Шницель куриный с соусом</t>
  </si>
  <si>
    <t>Суп картофельный с рисом</t>
  </si>
  <si>
    <t>Печень по-строгановски</t>
  </si>
  <si>
    <t>54-6г-2020</t>
  </si>
  <si>
    <t>54-18м-2020</t>
  </si>
  <si>
    <t>54-11с-2020</t>
  </si>
  <si>
    <t>54-1р-2020</t>
  </si>
  <si>
    <t>54-3г-2020</t>
  </si>
  <si>
    <t>Макароны отварные с сыром</t>
  </si>
  <si>
    <t>Суп картофельный с макаронными изделиями</t>
  </si>
  <si>
    <t>54-4хн-2020</t>
  </si>
  <si>
    <t>Яблоко</t>
  </si>
  <si>
    <t>Котлета рыбная с соусом</t>
  </si>
  <si>
    <t>МКОУ "Пиндушская СОШ им. Г. Исакова"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</si>
</sst>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67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107</v>
      </c>
      <c r="D1" s="67"/>
      <c r="E1" s="67"/>
      <c r="F1" s="13" t="s">
        <v>16</v>
      </c>
      <c r="G1" s="2" t="s">
        <v>17</v>
      </c>
      <c r="H1" s="68"/>
      <c r="I1" s="68"/>
      <c r="J1" s="68"/>
      <c r="K1" s="68"/>
    </row>
    <row r="2" spans="1:12" ht="18">
      <c r="A2" s="43" t="s">
        <v>6</v>
      </c>
      <c r="C2" s="2"/>
      <c r="G2" s="2" t="s">
        <v>18</v>
      </c>
      <c r="H2" s="68"/>
      <c r="I2" s="68"/>
      <c r="J2" s="68"/>
      <c r="K2" s="6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86</v>
      </c>
      <c r="F6" s="48">
        <v>210</v>
      </c>
      <c r="G6" s="48">
        <v>8.3000000000000007</v>
      </c>
      <c r="H6" s="48">
        <v>10.199999999999999</v>
      </c>
      <c r="I6" s="48">
        <v>37.6</v>
      </c>
      <c r="J6" s="48">
        <v>274.89999999999998</v>
      </c>
      <c r="K6" s="49" t="s">
        <v>85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45</v>
      </c>
      <c r="F8" s="51">
        <v>200</v>
      </c>
      <c r="G8" s="51">
        <v>0.2</v>
      </c>
      <c r="H8" s="51"/>
      <c r="I8" s="51">
        <v>6.4</v>
      </c>
      <c r="J8" s="51">
        <v>26.8</v>
      </c>
      <c r="K8" s="52">
        <v>375</v>
      </c>
      <c r="L8" s="51"/>
    </row>
    <row r="9" spans="1:12" ht="15">
      <c r="A9" s="25"/>
      <c r="B9" s="16"/>
      <c r="C9" s="11"/>
      <c r="D9" s="7" t="s">
        <v>23</v>
      </c>
      <c r="E9" s="50" t="s">
        <v>46</v>
      </c>
      <c r="F9" s="51">
        <v>55</v>
      </c>
      <c r="G9" s="51">
        <v>5.65</v>
      </c>
      <c r="H9" s="51">
        <v>10.24</v>
      </c>
      <c r="I9" s="51">
        <v>13.29</v>
      </c>
      <c r="J9" s="51">
        <v>169.31</v>
      </c>
      <c r="K9" s="52">
        <v>3</v>
      </c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58" t="s">
        <v>48</v>
      </c>
      <c r="E11" s="50" t="s">
        <v>47</v>
      </c>
      <c r="F11" s="51">
        <v>35</v>
      </c>
      <c r="G11" s="51">
        <v>1.1000000000000001</v>
      </c>
      <c r="H11" s="51">
        <v>7.1</v>
      </c>
      <c r="I11" s="51">
        <v>21.7</v>
      </c>
      <c r="J11" s="51">
        <v>178.2</v>
      </c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15.25</v>
      </c>
      <c r="H13" s="21">
        <f t="shared" si="0"/>
        <v>27.54</v>
      </c>
      <c r="I13" s="21">
        <f t="shared" si="0"/>
        <v>78.989999999999995</v>
      </c>
      <c r="J13" s="21">
        <f t="shared" si="0"/>
        <v>649.21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77</v>
      </c>
      <c r="F19" s="51">
        <v>260</v>
      </c>
      <c r="G19" s="51">
        <v>0.88</v>
      </c>
      <c r="H19" s="51">
        <v>0.13</v>
      </c>
      <c r="I19" s="51">
        <v>2.88</v>
      </c>
      <c r="J19" s="51">
        <v>166.38</v>
      </c>
      <c r="K19" s="52">
        <v>250</v>
      </c>
      <c r="L19" s="51"/>
    </row>
    <row r="20" spans="1:12" ht="15">
      <c r="A20" s="25"/>
      <c r="B20" s="16"/>
      <c r="C20" s="11"/>
      <c r="D20" s="7" t="s">
        <v>29</v>
      </c>
      <c r="E20" s="50" t="s">
        <v>65</v>
      </c>
      <c r="F20" s="51">
        <v>100</v>
      </c>
      <c r="G20" s="51">
        <v>14.8</v>
      </c>
      <c r="H20" s="51">
        <v>20.77</v>
      </c>
      <c r="I20" s="51">
        <v>3.34</v>
      </c>
      <c r="J20" s="51">
        <v>259.39999999999998</v>
      </c>
      <c r="K20" s="51">
        <v>260</v>
      </c>
      <c r="L20" s="51"/>
    </row>
    <row r="21" spans="1:12" ht="1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5.3</v>
      </c>
      <c r="H21" s="51">
        <v>4.9000000000000004</v>
      </c>
      <c r="I21" s="51">
        <v>32.799999999999997</v>
      </c>
      <c r="J21" s="51">
        <v>196.8</v>
      </c>
      <c r="K21" s="52">
        <v>202.203</v>
      </c>
      <c r="L21" s="51"/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/>
      <c r="H22" s="51"/>
      <c r="I22" s="51"/>
      <c r="J22" s="51"/>
      <c r="K22" s="52">
        <v>342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52</v>
      </c>
      <c r="F24" s="51">
        <v>40</v>
      </c>
      <c r="G24" s="51">
        <v>2.0299999999999998</v>
      </c>
      <c r="H24" s="51">
        <v>0.38</v>
      </c>
      <c r="I24" s="51">
        <v>9.98</v>
      </c>
      <c r="J24" s="51">
        <v>51.23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23.01</v>
      </c>
      <c r="H27" s="21">
        <f t="shared" si="3"/>
        <v>26.179999999999996</v>
      </c>
      <c r="I27" s="21">
        <f t="shared" si="3"/>
        <v>49</v>
      </c>
      <c r="J27" s="21">
        <f t="shared" si="3"/>
        <v>673.81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81</v>
      </c>
      <c r="F28" s="51">
        <v>100</v>
      </c>
      <c r="G28" s="51">
        <v>9.85</v>
      </c>
      <c r="H28" s="51">
        <v>16.57</v>
      </c>
      <c r="I28" s="51">
        <v>34.25</v>
      </c>
      <c r="J28" s="51">
        <v>316.27</v>
      </c>
      <c r="K28" s="52"/>
      <c r="L28" s="51"/>
    </row>
    <row r="29" spans="1:12" ht="15">
      <c r="A29" s="25"/>
      <c r="B29" s="16"/>
      <c r="C29" s="11"/>
      <c r="D29" s="12" t="s">
        <v>31</v>
      </c>
      <c r="E29" s="50" t="s">
        <v>75</v>
      </c>
      <c r="F29" s="51">
        <v>200</v>
      </c>
      <c r="G29" s="51">
        <v>0</v>
      </c>
      <c r="H29" s="51">
        <v>0</v>
      </c>
      <c r="I29" s="51">
        <v>20</v>
      </c>
      <c r="J29" s="51">
        <v>90</v>
      </c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9.85</v>
      </c>
      <c r="H32" s="21">
        <f t="shared" si="4"/>
        <v>16.57</v>
      </c>
      <c r="I32" s="21">
        <f t="shared" si="4"/>
        <v>54.25</v>
      </c>
      <c r="J32" s="21">
        <f t="shared" si="4"/>
        <v>406.27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1550</v>
      </c>
      <c r="G47" s="34">
        <f t="shared" ref="G47:J47" si="7">G13+G17+G27+G32+G39+G46</f>
        <v>48.110000000000007</v>
      </c>
      <c r="H47" s="34">
        <f t="shared" si="7"/>
        <v>70.289999999999992</v>
      </c>
      <c r="I47" s="34">
        <f t="shared" si="7"/>
        <v>182.24</v>
      </c>
      <c r="J47" s="34">
        <f t="shared" si="7"/>
        <v>1729.29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110</v>
      </c>
      <c r="G48" s="48">
        <v>20.09</v>
      </c>
      <c r="H48" s="48">
        <v>19.21</v>
      </c>
      <c r="I48" s="48">
        <v>18.190000000000001</v>
      </c>
      <c r="J48" s="48">
        <v>324.57</v>
      </c>
      <c r="K48" s="49">
        <v>271</v>
      </c>
      <c r="L48" s="48"/>
    </row>
    <row r="49" spans="1:12" ht="15">
      <c r="A49" s="15"/>
      <c r="B49" s="16"/>
      <c r="C49" s="11"/>
      <c r="D49" s="60" t="s">
        <v>21</v>
      </c>
      <c r="E49" s="50" t="s">
        <v>54</v>
      </c>
      <c r="F49" s="51">
        <v>150</v>
      </c>
      <c r="G49" s="51">
        <v>8.3000000000000007</v>
      </c>
      <c r="H49" s="51">
        <v>6.3</v>
      </c>
      <c r="I49" s="51">
        <v>36</v>
      </c>
      <c r="J49" s="51">
        <v>233.7</v>
      </c>
      <c r="K49" s="52">
        <v>171</v>
      </c>
      <c r="L49" s="51"/>
    </row>
    <row r="50" spans="1:12" ht="15">
      <c r="A50" s="15"/>
      <c r="B50" s="16"/>
      <c r="C50" s="11"/>
      <c r="D50" s="7" t="s">
        <v>22</v>
      </c>
      <c r="E50" s="50" t="s">
        <v>87</v>
      </c>
      <c r="F50" s="51">
        <v>200</v>
      </c>
      <c r="G50" s="51">
        <v>0.2</v>
      </c>
      <c r="H50" s="51">
        <v>0.1</v>
      </c>
      <c r="I50" s="51">
        <v>6.6</v>
      </c>
      <c r="J50" s="51">
        <v>27.9</v>
      </c>
      <c r="K50" s="52">
        <v>275</v>
      </c>
      <c r="L50" s="51"/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30</v>
      </c>
      <c r="G51" s="51">
        <v>2.0299999999999998</v>
      </c>
      <c r="H51" s="51">
        <v>0.38</v>
      </c>
      <c r="I51" s="51">
        <v>9.98</v>
      </c>
      <c r="J51" s="51">
        <v>51.23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58" t="s">
        <v>55</v>
      </c>
      <c r="E53" s="50" t="s">
        <v>88</v>
      </c>
      <c r="F53" s="51">
        <v>60</v>
      </c>
      <c r="G53" s="51">
        <v>0.33</v>
      </c>
      <c r="H53" s="51">
        <v>0</v>
      </c>
      <c r="I53" s="51">
        <v>0.13</v>
      </c>
      <c r="J53" s="51">
        <v>7</v>
      </c>
      <c r="K53" s="52">
        <v>71</v>
      </c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30.95</v>
      </c>
      <c r="H55" s="21">
        <f t="shared" ref="H55" si="9">SUM(H48:H54)</f>
        <v>25.990000000000002</v>
      </c>
      <c r="I55" s="21">
        <f t="shared" ref="I55" si="10">SUM(I48:I54)</f>
        <v>70.899999999999991</v>
      </c>
      <c r="J55" s="21">
        <f t="shared" ref="J55" si="11">SUM(J48:J54)</f>
        <v>644.4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49</v>
      </c>
      <c r="F61" s="51">
        <v>250</v>
      </c>
      <c r="G61" s="51">
        <v>0.88</v>
      </c>
      <c r="H61" s="51">
        <v>0.13</v>
      </c>
      <c r="I61" s="51">
        <v>2.88</v>
      </c>
      <c r="J61" s="51">
        <v>196.38</v>
      </c>
      <c r="K61" s="52">
        <v>102</v>
      </c>
      <c r="L61" s="51"/>
    </row>
    <row r="62" spans="1:12" ht="25.5">
      <c r="A62" s="15"/>
      <c r="B62" s="16"/>
      <c r="C62" s="11"/>
      <c r="D62" s="7" t="s">
        <v>29</v>
      </c>
      <c r="E62" s="50" t="s">
        <v>89</v>
      </c>
      <c r="F62" s="51">
        <v>210</v>
      </c>
      <c r="G62" s="51">
        <v>23.56</v>
      </c>
      <c r="H62" s="51">
        <v>23.17</v>
      </c>
      <c r="I62" s="51">
        <v>26.46</v>
      </c>
      <c r="J62" s="51">
        <v>408.7</v>
      </c>
      <c r="K62" s="52" t="s">
        <v>92</v>
      </c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51</v>
      </c>
      <c r="F64" s="51">
        <v>200</v>
      </c>
      <c r="G64" s="51">
        <v>0.2</v>
      </c>
      <c r="H64" s="51">
        <v>0.1</v>
      </c>
      <c r="I64" s="51">
        <v>9.9</v>
      </c>
      <c r="J64" s="51">
        <v>41.6</v>
      </c>
      <c r="K64" s="52">
        <v>342</v>
      </c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52</v>
      </c>
      <c r="F66" s="51">
        <v>40</v>
      </c>
      <c r="G66" s="51">
        <v>2.7</v>
      </c>
      <c r="H66" s="51">
        <v>0.5</v>
      </c>
      <c r="I66" s="51">
        <v>13.3</v>
      </c>
      <c r="J66" s="51">
        <v>68.3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27.339999999999996</v>
      </c>
      <c r="H69" s="21">
        <f t="shared" ref="H69" si="19">SUM(H60:H68)</f>
        <v>23.900000000000002</v>
      </c>
      <c r="I69" s="21">
        <f t="shared" ref="I69" si="20">SUM(I60:I68)</f>
        <v>52.540000000000006</v>
      </c>
      <c r="J69" s="21">
        <f t="shared" ref="J69" si="21">SUM(J60:J68)</f>
        <v>714.9799999999999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93</v>
      </c>
      <c r="F70" s="51">
        <v>75</v>
      </c>
      <c r="G70" s="51">
        <v>5.7</v>
      </c>
      <c r="H70" s="51">
        <v>10</v>
      </c>
      <c r="I70" s="51">
        <v>43.9</v>
      </c>
      <c r="J70" s="51">
        <v>289</v>
      </c>
      <c r="K70" s="52">
        <v>410</v>
      </c>
      <c r="L70" s="51"/>
    </row>
    <row r="71" spans="1:12" ht="15">
      <c r="A71" s="15"/>
      <c r="B71" s="16"/>
      <c r="C71" s="11"/>
      <c r="D71" s="12" t="s">
        <v>31</v>
      </c>
      <c r="E71" s="50" t="s">
        <v>75</v>
      </c>
      <c r="F71" s="51">
        <v>200</v>
      </c>
      <c r="G71" s="51">
        <v>0</v>
      </c>
      <c r="H71" s="51">
        <v>0</v>
      </c>
      <c r="I71" s="51">
        <v>20</v>
      </c>
      <c r="J71" s="51">
        <v>90</v>
      </c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275</v>
      </c>
      <c r="G74" s="21">
        <f t="shared" ref="G74" si="23">SUM(G70:G73)</f>
        <v>5.7</v>
      </c>
      <c r="H74" s="21">
        <f t="shared" ref="H74" si="24">SUM(H70:H73)</f>
        <v>10</v>
      </c>
      <c r="I74" s="21">
        <f t="shared" ref="I74" si="25">SUM(I70:I73)</f>
        <v>63.9</v>
      </c>
      <c r="J74" s="21">
        <f t="shared" ref="J74" si="26">SUM(J70:J73)</f>
        <v>379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1525</v>
      </c>
      <c r="G89" s="34">
        <f t="shared" ref="G89" si="38">G55+G59+G69+G74+G81+G88</f>
        <v>63.989999999999995</v>
      </c>
      <c r="H89" s="34">
        <f t="shared" ref="H89" si="39">H55+H59+H69+H74+H81+H88</f>
        <v>59.89</v>
      </c>
      <c r="I89" s="34">
        <f t="shared" ref="I89" si="40">I55+I59+I69+I74+I81+I88</f>
        <v>187.34</v>
      </c>
      <c r="J89" s="34">
        <f t="shared" ref="J89" si="41">J55+J59+J69+J74+J81+J88</f>
        <v>1738.3799999999999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0" t="s">
        <v>72</v>
      </c>
      <c r="F90" s="51">
        <v>150</v>
      </c>
      <c r="G90" s="51">
        <v>3.6</v>
      </c>
      <c r="H90" s="51">
        <v>4.8</v>
      </c>
      <c r="I90" s="51">
        <v>36.4</v>
      </c>
      <c r="J90" s="51">
        <v>203.5</v>
      </c>
      <c r="K90" s="51">
        <v>171</v>
      </c>
      <c r="L90" s="48"/>
    </row>
    <row r="91" spans="1:12" ht="15">
      <c r="A91" s="25"/>
      <c r="B91" s="16"/>
      <c r="C91" s="11"/>
      <c r="D91" s="60" t="s">
        <v>21</v>
      </c>
      <c r="E91" s="50" t="s">
        <v>94</v>
      </c>
      <c r="F91" s="51">
        <v>125</v>
      </c>
      <c r="G91" s="51">
        <v>19.2</v>
      </c>
      <c r="H91" s="51">
        <v>4.3</v>
      </c>
      <c r="I91" s="51">
        <v>13.5</v>
      </c>
      <c r="J91" s="51">
        <v>290.60000000000002</v>
      </c>
      <c r="K91" s="52">
        <v>268</v>
      </c>
      <c r="L91" s="51"/>
    </row>
    <row r="92" spans="1:12" ht="15">
      <c r="A92" s="25"/>
      <c r="B92" s="16"/>
      <c r="C92" s="11"/>
      <c r="D92" s="7" t="s">
        <v>22</v>
      </c>
      <c r="E92" s="50" t="s">
        <v>45</v>
      </c>
      <c r="F92" s="51">
        <v>200</v>
      </c>
      <c r="G92" s="51">
        <v>0.2</v>
      </c>
      <c r="H92" s="51">
        <v>0</v>
      </c>
      <c r="I92" s="51">
        <v>6.4</v>
      </c>
      <c r="J92" s="51">
        <v>26.8</v>
      </c>
      <c r="K92" s="52">
        <v>275</v>
      </c>
      <c r="L92" s="51"/>
    </row>
    <row r="93" spans="1:12" ht="15">
      <c r="A93" s="25"/>
      <c r="B93" s="16"/>
      <c r="C93" s="11"/>
      <c r="D93" s="7" t="s">
        <v>23</v>
      </c>
      <c r="E93" s="50" t="s">
        <v>52</v>
      </c>
      <c r="F93" s="51">
        <v>30</v>
      </c>
      <c r="G93" s="51">
        <v>2.0299999999999998</v>
      </c>
      <c r="H93" s="51">
        <v>0.38</v>
      </c>
      <c r="I93" s="51">
        <v>9.98</v>
      </c>
      <c r="J93" s="51">
        <v>51.23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25.03</v>
      </c>
      <c r="H97" s="21">
        <f t="shared" ref="H97" si="44">SUM(H90:H96)</f>
        <v>9.48</v>
      </c>
      <c r="I97" s="21">
        <f t="shared" ref="I97" si="45">SUM(I90:I96)</f>
        <v>66.28</v>
      </c>
      <c r="J97" s="21">
        <f t="shared" ref="J97" si="46">SUM(J90:J96)</f>
        <v>572.13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9" t="s">
        <v>57</v>
      </c>
      <c r="F103" s="51">
        <v>260</v>
      </c>
      <c r="G103" s="51">
        <v>6.16</v>
      </c>
      <c r="H103" s="51">
        <v>7.54</v>
      </c>
      <c r="I103" s="51">
        <v>17.71</v>
      </c>
      <c r="J103" s="51">
        <v>183.18</v>
      </c>
      <c r="K103" s="52">
        <v>96</v>
      </c>
      <c r="L103" s="51"/>
    </row>
    <row r="104" spans="1:12" ht="15">
      <c r="A104" s="25"/>
      <c r="B104" s="16"/>
      <c r="C104" s="11"/>
      <c r="D104" s="7" t="s">
        <v>29</v>
      </c>
      <c r="E104" s="50" t="s">
        <v>58</v>
      </c>
      <c r="F104" s="51">
        <v>200</v>
      </c>
      <c r="G104" s="51">
        <v>20.100000000000001</v>
      </c>
      <c r="H104" s="51">
        <v>18.7</v>
      </c>
      <c r="I104" s="51">
        <v>17.2</v>
      </c>
      <c r="J104" s="51">
        <v>338</v>
      </c>
      <c r="K104" s="52">
        <v>258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56</v>
      </c>
      <c r="F106" s="51">
        <v>200</v>
      </c>
      <c r="G106" s="51">
        <v>0.5</v>
      </c>
      <c r="H106" s="51">
        <v>0</v>
      </c>
      <c r="I106" s="51">
        <v>19.8</v>
      </c>
      <c r="J106" s="51">
        <v>81</v>
      </c>
      <c r="K106" s="52">
        <v>348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52</v>
      </c>
      <c r="F108" s="51">
        <v>40</v>
      </c>
      <c r="G108" s="51">
        <v>2.7</v>
      </c>
      <c r="H108" s="51">
        <v>0.5</v>
      </c>
      <c r="I108" s="51">
        <v>13.3</v>
      </c>
      <c r="J108" s="51">
        <v>68.2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 t="shared" ref="G111" si="52">SUM(G102:G110)</f>
        <v>29.46</v>
      </c>
      <c r="H111" s="21">
        <f t="shared" ref="H111" si="53">SUM(H102:H110)</f>
        <v>26.74</v>
      </c>
      <c r="I111" s="21">
        <f t="shared" ref="I111" si="54">SUM(I102:I110)</f>
        <v>68.009999999999991</v>
      </c>
      <c r="J111" s="21">
        <f t="shared" ref="J111" si="55">SUM(J102:J110)</f>
        <v>670.38000000000011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80</v>
      </c>
      <c r="F112" s="51">
        <v>165</v>
      </c>
      <c r="G112" s="51">
        <v>7.91</v>
      </c>
      <c r="H112" s="51">
        <v>8.09</v>
      </c>
      <c r="I112" s="51">
        <v>31.23</v>
      </c>
      <c r="J112" s="51">
        <v>221.57</v>
      </c>
      <c r="K112" s="52">
        <v>401</v>
      </c>
      <c r="L112" s="51"/>
    </row>
    <row r="113" spans="1:12" ht="15">
      <c r="A113" s="25"/>
      <c r="B113" s="16"/>
      <c r="C113" s="11"/>
      <c r="D113" s="12" t="s">
        <v>31</v>
      </c>
      <c r="E113" s="50" t="s">
        <v>45</v>
      </c>
      <c r="F113" s="51">
        <v>200</v>
      </c>
      <c r="G113" s="51">
        <v>0.2</v>
      </c>
      <c r="H113" s="51">
        <v>0</v>
      </c>
      <c r="I113" s="51">
        <v>6.4</v>
      </c>
      <c r="J113" s="51">
        <v>26.8</v>
      </c>
      <c r="K113" s="52">
        <v>375</v>
      </c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365</v>
      </c>
      <c r="G116" s="21">
        <f t="shared" ref="G116" si="57">SUM(G112:G115)</f>
        <v>8.11</v>
      </c>
      <c r="H116" s="21">
        <f t="shared" ref="H116" si="58">SUM(H112:H115)</f>
        <v>8.09</v>
      </c>
      <c r="I116" s="21">
        <f t="shared" ref="I116" si="59">SUM(I112:I115)</f>
        <v>37.630000000000003</v>
      </c>
      <c r="J116" s="21">
        <f t="shared" ref="J116" si="60">SUM(J112:J115)</f>
        <v>248.37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1570</v>
      </c>
      <c r="G131" s="34">
        <f t="shared" ref="G131" si="72">G97+G101+G111+G116+G123+G130</f>
        <v>62.6</v>
      </c>
      <c r="H131" s="34">
        <f t="shared" ref="H131" si="73">H97+H101+H111+H116+H123+H130</f>
        <v>44.31</v>
      </c>
      <c r="I131" s="34">
        <f t="shared" ref="I131" si="74">I97+I101+I111+I116+I123+I130</f>
        <v>171.92</v>
      </c>
      <c r="J131" s="34">
        <f t="shared" ref="J131" si="75">J97+J101+J111+J116+J123+J130</f>
        <v>1490.88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102</v>
      </c>
      <c r="F132" s="48">
        <v>190</v>
      </c>
      <c r="G132" s="48">
        <v>8.9499999999999993</v>
      </c>
      <c r="H132" s="48">
        <v>7.7</v>
      </c>
      <c r="I132" s="48">
        <v>32.409999999999997</v>
      </c>
      <c r="J132" s="48">
        <v>235.39</v>
      </c>
      <c r="K132" s="49" t="s">
        <v>101</v>
      </c>
      <c r="L132" s="48"/>
    </row>
    <row r="133" spans="1:12" ht="15">
      <c r="A133" s="25"/>
      <c r="B133" s="16"/>
      <c r="C133" s="11"/>
      <c r="D133" s="60" t="s">
        <v>48</v>
      </c>
      <c r="E133" s="50" t="s">
        <v>47</v>
      </c>
      <c r="F133" s="51">
        <v>55</v>
      </c>
      <c r="G133" s="51">
        <v>1.1000000000000001</v>
      </c>
      <c r="H133" s="51">
        <v>7.1</v>
      </c>
      <c r="I133" s="51">
        <v>21.7</v>
      </c>
      <c r="J133" s="51">
        <v>178.2</v>
      </c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45</v>
      </c>
      <c r="F134" s="51">
        <v>200</v>
      </c>
      <c r="G134" s="51">
        <v>0.2</v>
      </c>
      <c r="H134" s="51"/>
      <c r="I134" s="51">
        <v>6.4</v>
      </c>
      <c r="J134" s="51">
        <v>26.8</v>
      </c>
      <c r="K134" s="52">
        <v>275</v>
      </c>
      <c r="L134" s="51"/>
    </row>
    <row r="135" spans="1:12" ht="15">
      <c r="A135" s="25"/>
      <c r="B135" s="16"/>
      <c r="C135" s="11"/>
      <c r="D135" s="7" t="s">
        <v>23</v>
      </c>
      <c r="E135" s="50" t="s">
        <v>84</v>
      </c>
      <c r="F135" s="51">
        <v>55</v>
      </c>
      <c r="G135" s="51">
        <v>2.4</v>
      </c>
      <c r="H135" s="51">
        <v>7.5</v>
      </c>
      <c r="I135" s="51">
        <v>14.9</v>
      </c>
      <c r="J135" s="51">
        <v>136.4</v>
      </c>
      <c r="K135" s="52">
        <v>1</v>
      </c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12.649999999999999</v>
      </c>
      <c r="H139" s="21">
        <f t="shared" ref="H139" si="78">SUM(H132:H138)</f>
        <v>22.3</v>
      </c>
      <c r="I139" s="21">
        <f t="shared" ref="I139" si="79">SUM(I132:I138)</f>
        <v>75.41</v>
      </c>
      <c r="J139" s="21">
        <f t="shared" ref="J139" si="80">SUM(J132:J138)</f>
        <v>576.79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25.5">
      <c r="A145" s="25"/>
      <c r="B145" s="16"/>
      <c r="C145" s="11"/>
      <c r="D145" s="7" t="s">
        <v>28</v>
      </c>
      <c r="E145" s="59" t="s">
        <v>95</v>
      </c>
      <c r="F145" s="51">
        <v>250</v>
      </c>
      <c r="G145" s="51">
        <v>6.1749999999999998</v>
      </c>
      <c r="H145" s="51">
        <v>7.2249999999999996</v>
      </c>
      <c r="I145" s="51">
        <v>14.074999999999999</v>
      </c>
      <c r="J145" s="51">
        <v>188.1</v>
      </c>
      <c r="K145" s="52" t="s">
        <v>99</v>
      </c>
      <c r="L145" s="51"/>
    </row>
    <row r="146" spans="1:12" ht="25.5">
      <c r="A146" s="25"/>
      <c r="B146" s="16"/>
      <c r="C146" s="11"/>
      <c r="D146" s="7" t="s">
        <v>29</v>
      </c>
      <c r="E146" s="50" t="s">
        <v>73</v>
      </c>
      <c r="F146" s="51">
        <v>90</v>
      </c>
      <c r="G146" s="51">
        <v>14.2</v>
      </c>
      <c r="H146" s="51">
        <v>2.4</v>
      </c>
      <c r="I146" s="51">
        <v>8.6</v>
      </c>
      <c r="J146" s="51">
        <v>222.6</v>
      </c>
      <c r="K146" s="52" t="s">
        <v>100</v>
      </c>
      <c r="L146" s="51"/>
    </row>
    <row r="147" spans="1:12" ht="15">
      <c r="A147" s="25"/>
      <c r="B147" s="16"/>
      <c r="C147" s="11"/>
      <c r="D147" s="7" t="s">
        <v>30</v>
      </c>
      <c r="E147" s="50" t="s">
        <v>61</v>
      </c>
      <c r="F147" s="51">
        <v>150</v>
      </c>
      <c r="G147" s="51">
        <v>3.1</v>
      </c>
      <c r="H147" s="51">
        <v>5.3</v>
      </c>
      <c r="I147" s="51">
        <v>19.8</v>
      </c>
      <c r="J147" s="51">
        <v>149.80000000000001</v>
      </c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51</v>
      </c>
      <c r="F148" s="51">
        <v>200</v>
      </c>
      <c r="G148" s="51">
        <v>0.2</v>
      </c>
      <c r="H148" s="51">
        <v>0.1</v>
      </c>
      <c r="I148" s="51">
        <v>9.9</v>
      </c>
      <c r="J148" s="51">
        <v>41.6</v>
      </c>
      <c r="K148" s="52">
        <v>342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52</v>
      </c>
      <c r="F150" s="51">
        <v>40</v>
      </c>
      <c r="G150" s="51">
        <v>2.7</v>
      </c>
      <c r="H150" s="51">
        <v>0.5</v>
      </c>
      <c r="I150" s="51">
        <v>13.3</v>
      </c>
      <c r="J150" s="51">
        <v>68.3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730</v>
      </c>
      <c r="G153" s="21">
        <f t="shared" ref="G153" si="87">SUM(G144:G152)</f>
        <v>26.375</v>
      </c>
      <c r="H153" s="21">
        <f t="shared" ref="H153" si="88">SUM(H144:H152)</f>
        <v>15.525</v>
      </c>
      <c r="I153" s="21">
        <f t="shared" ref="I153" si="89">SUM(I144:I152)</f>
        <v>65.674999999999997</v>
      </c>
      <c r="J153" s="21">
        <f t="shared" ref="J153" si="90">SUM(J144:J152)</f>
        <v>670.4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74</v>
      </c>
      <c r="F154" s="51">
        <v>100</v>
      </c>
      <c r="G154" s="51">
        <v>10.5</v>
      </c>
      <c r="H154" s="51">
        <v>11.3</v>
      </c>
      <c r="I154" s="51">
        <v>32.200000000000003</v>
      </c>
      <c r="J154" s="51">
        <v>272</v>
      </c>
      <c r="K154" s="52">
        <v>413</v>
      </c>
      <c r="L154" s="51"/>
    </row>
    <row r="155" spans="1:12" ht="15">
      <c r="A155" s="25"/>
      <c r="B155" s="16"/>
      <c r="C155" s="11"/>
      <c r="D155" s="12" t="s">
        <v>31</v>
      </c>
      <c r="E155" s="50" t="s">
        <v>75</v>
      </c>
      <c r="F155" s="51">
        <v>200</v>
      </c>
      <c r="G155" s="51">
        <v>0</v>
      </c>
      <c r="H155" s="51">
        <v>0</v>
      </c>
      <c r="I155" s="51">
        <v>20</v>
      </c>
      <c r="J155" s="51">
        <v>90</v>
      </c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10.5</v>
      </c>
      <c r="H158" s="21">
        <f t="shared" ref="H158" si="93">SUM(H154:H157)</f>
        <v>11.3</v>
      </c>
      <c r="I158" s="21">
        <f t="shared" ref="I158" si="94">SUM(I154:I157)</f>
        <v>52.2</v>
      </c>
      <c r="J158" s="21">
        <f t="shared" ref="J158" si="95">SUM(J154:J157)</f>
        <v>362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1530</v>
      </c>
      <c r="G173" s="34">
        <f t="shared" ref="G173" si="107">G139+G143+G153+G158+G165+G172</f>
        <v>49.524999999999999</v>
      </c>
      <c r="H173" s="34">
        <f t="shared" ref="H173" si="108">H139+H143+H153+H158+H165+H172</f>
        <v>49.125</v>
      </c>
      <c r="I173" s="34">
        <f t="shared" ref="I173" si="109">I139+I143+I153+I158+I165+I172</f>
        <v>193.28499999999997</v>
      </c>
      <c r="J173" s="34">
        <f t="shared" ref="J173" si="110">J139+J143+J153+J158+J165+J172</f>
        <v>1609.19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60</v>
      </c>
      <c r="F174" s="48">
        <v>100</v>
      </c>
      <c r="G174" s="48">
        <v>25.2</v>
      </c>
      <c r="H174" s="48">
        <v>13.8</v>
      </c>
      <c r="I174" s="48">
        <v>0.3</v>
      </c>
      <c r="J174" s="48">
        <v>225.9</v>
      </c>
      <c r="K174" s="49">
        <v>293</v>
      </c>
      <c r="L174" s="48"/>
    </row>
    <row r="175" spans="1:12" ht="15">
      <c r="A175" s="25"/>
      <c r="B175" s="16"/>
      <c r="C175" s="11"/>
      <c r="D175" s="60" t="s">
        <v>21</v>
      </c>
      <c r="E175" s="50" t="s">
        <v>54</v>
      </c>
      <c r="F175" s="51">
        <v>160</v>
      </c>
      <c r="G175" s="51">
        <v>8.3000000000000007</v>
      </c>
      <c r="H175" s="51">
        <v>6.3</v>
      </c>
      <c r="I175" s="51">
        <v>36</v>
      </c>
      <c r="J175" s="51">
        <v>233.7</v>
      </c>
      <c r="K175" s="52">
        <v>171</v>
      </c>
      <c r="L175" s="51"/>
    </row>
    <row r="176" spans="1:12" ht="15">
      <c r="A176" s="25"/>
      <c r="B176" s="16"/>
      <c r="C176" s="11"/>
      <c r="D176" s="7" t="s">
        <v>22</v>
      </c>
      <c r="E176" s="50" t="s">
        <v>45</v>
      </c>
      <c r="F176" s="51">
        <v>200</v>
      </c>
      <c r="G176" s="51">
        <v>0.2</v>
      </c>
      <c r="H176" s="51">
        <v>0</v>
      </c>
      <c r="I176" s="51">
        <v>6.4</v>
      </c>
      <c r="J176" s="51">
        <v>26.8</v>
      </c>
      <c r="K176" s="52">
        <v>375</v>
      </c>
      <c r="L176" s="51"/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40</v>
      </c>
      <c r="G177" s="51">
        <v>2.0299999999999998</v>
      </c>
      <c r="H177" s="51">
        <v>0.38</v>
      </c>
      <c r="I177" s="51">
        <v>9.98</v>
      </c>
      <c r="J177" s="51">
        <v>51.23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35.730000000000004</v>
      </c>
      <c r="H181" s="21">
        <f t="shared" ref="H181" si="113">SUM(H174:H180)</f>
        <v>20.48</v>
      </c>
      <c r="I181" s="21">
        <f t="shared" ref="I181" si="114">SUM(I174:I180)</f>
        <v>52.679999999999993</v>
      </c>
      <c r="J181" s="21">
        <f t="shared" ref="J181" si="115">SUM(J174:J180)</f>
        <v>537.63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62</v>
      </c>
      <c r="F187" s="51">
        <v>260</v>
      </c>
      <c r="G187" s="51">
        <v>2.2999999999999998</v>
      </c>
      <c r="H187" s="51">
        <v>8.17</v>
      </c>
      <c r="I187" s="51">
        <v>13.45</v>
      </c>
      <c r="J187" s="51">
        <v>136.19</v>
      </c>
      <c r="K187" s="52">
        <v>82</v>
      </c>
      <c r="L187" s="51"/>
    </row>
    <row r="188" spans="1:12" ht="25.5">
      <c r="A188" s="25"/>
      <c r="B188" s="16"/>
      <c r="C188" s="11"/>
      <c r="D188" s="7" t="s">
        <v>29</v>
      </c>
      <c r="E188" s="59" t="s">
        <v>96</v>
      </c>
      <c r="F188" s="51">
        <v>100</v>
      </c>
      <c r="G188" s="51">
        <v>16.75</v>
      </c>
      <c r="H188" s="51">
        <v>15.75</v>
      </c>
      <c r="I188" s="51">
        <v>6.625</v>
      </c>
      <c r="J188" s="51">
        <v>236.5</v>
      </c>
      <c r="K188" s="52" t="s">
        <v>98</v>
      </c>
      <c r="L188" s="51"/>
    </row>
    <row r="189" spans="1:12" ht="15">
      <c r="A189" s="25"/>
      <c r="B189" s="16"/>
      <c r="C189" s="11"/>
      <c r="D189" s="7" t="s">
        <v>30</v>
      </c>
      <c r="E189" s="50" t="s">
        <v>72</v>
      </c>
      <c r="F189" s="51">
        <v>150</v>
      </c>
      <c r="G189" s="51">
        <v>3.7</v>
      </c>
      <c r="H189" s="51">
        <v>4.8</v>
      </c>
      <c r="I189" s="51">
        <v>36.5</v>
      </c>
      <c r="J189" s="51">
        <v>203.5</v>
      </c>
      <c r="K189" s="52" t="s">
        <v>97</v>
      </c>
      <c r="L189" s="51"/>
    </row>
    <row r="190" spans="1:12" ht="15">
      <c r="A190" s="25"/>
      <c r="B190" s="16"/>
      <c r="C190" s="11"/>
      <c r="D190" s="7" t="s">
        <v>31</v>
      </c>
      <c r="E190" s="50" t="s">
        <v>56</v>
      </c>
      <c r="F190" s="51">
        <v>200</v>
      </c>
      <c r="G190" s="51">
        <v>0.5</v>
      </c>
      <c r="H190" s="51">
        <v>0</v>
      </c>
      <c r="I190" s="51">
        <v>19.8</v>
      </c>
      <c r="J190" s="51">
        <v>81</v>
      </c>
      <c r="K190" s="52">
        <v>349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52</v>
      </c>
      <c r="F192" s="51">
        <v>40</v>
      </c>
      <c r="G192" s="51">
        <v>2.7</v>
      </c>
      <c r="H192" s="51">
        <v>0.5</v>
      </c>
      <c r="I192" s="51">
        <v>13.3</v>
      </c>
      <c r="J192" s="51">
        <v>68.3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750</v>
      </c>
      <c r="G195" s="21">
        <f t="shared" ref="G195" si="121">SUM(G186:G194)</f>
        <v>25.95</v>
      </c>
      <c r="H195" s="21">
        <f t="shared" ref="H195" si="122">SUM(H186:H194)</f>
        <v>29.220000000000002</v>
      </c>
      <c r="I195" s="21">
        <f t="shared" ref="I195" si="123">SUM(I186:I194)</f>
        <v>89.674999999999997</v>
      </c>
      <c r="J195" s="21">
        <f t="shared" ref="J195" si="124">SUM(J186:J194)</f>
        <v>725.49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47</v>
      </c>
      <c r="F196" s="51">
        <v>35</v>
      </c>
      <c r="G196" s="51">
        <v>1.1000000000000001</v>
      </c>
      <c r="H196" s="51">
        <v>7.1</v>
      </c>
      <c r="I196" s="51">
        <v>21.7</v>
      </c>
      <c r="J196" s="51">
        <v>178.2</v>
      </c>
      <c r="K196" s="52"/>
      <c r="L196" s="51"/>
    </row>
    <row r="197" spans="1:12" ht="15">
      <c r="A197" s="25"/>
      <c r="B197" s="16"/>
      <c r="C197" s="11"/>
      <c r="D197" s="12" t="s">
        <v>31</v>
      </c>
      <c r="E197" s="50" t="s">
        <v>75</v>
      </c>
      <c r="F197" s="51">
        <v>200</v>
      </c>
      <c r="G197" s="51">
        <v>0</v>
      </c>
      <c r="H197" s="51">
        <v>0</v>
      </c>
      <c r="I197" s="51">
        <v>20</v>
      </c>
      <c r="J197" s="51">
        <v>90</v>
      </c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235</v>
      </c>
      <c r="G200" s="21">
        <f t="shared" ref="G200" si="126">SUM(G196:G199)</f>
        <v>1.1000000000000001</v>
      </c>
      <c r="H200" s="21">
        <f t="shared" ref="H200" si="127">SUM(H196:H199)</f>
        <v>7.1</v>
      </c>
      <c r="I200" s="21">
        <f t="shared" ref="I200" si="128">SUM(I196:I199)</f>
        <v>41.7</v>
      </c>
      <c r="J200" s="21">
        <f t="shared" ref="J200" si="129">SUM(J196:J199)</f>
        <v>268.2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1485</v>
      </c>
      <c r="G215" s="34">
        <f t="shared" ref="G215" si="141">G181+G185+G195+G200+G207+G214</f>
        <v>62.780000000000008</v>
      </c>
      <c r="H215" s="34">
        <f t="shared" ref="H215" si="142">H181+H185+H195+H200+H207+H214</f>
        <v>56.800000000000004</v>
      </c>
      <c r="I215" s="34">
        <f t="shared" ref="I215" si="143">I181+I185+I195+I200+I207+I214</f>
        <v>184.05500000000001</v>
      </c>
      <c r="J215" s="34">
        <f t="shared" ref="J215" si="144">J181+J185+J195+J200+J207+J214</f>
        <v>1531.32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58" t="s">
        <v>30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70</v>
      </c>
      <c r="F300" s="48">
        <v>210</v>
      </c>
      <c r="G300" s="48">
        <v>5.3</v>
      </c>
      <c r="H300" s="48">
        <v>5.7</v>
      </c>
      <c r="I300" s="48">
        <v>25.3</v>
      </c>
      <c r="J300" s="48">
        <v>208.9</v>
      </c>
      <c r="K300" s="49">
        <v>181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45</v>
      </c>
      <c r="F302" s="51">
        <v>200</v>
      </c>
      <c r="G302" s="51">
        <v>0.2</v>
      </c>
      <c r="H302" s="51"/>
      <c r="I302" s="51">
        <v>6.4</v>
      </c>
      <c r="J302" s="51">
        <v>26.8</v>
      </c>
      <c r="K302" s="52">
        <v>375</v>
      </c>
      <c r="L302" s="51"/>
    </row>
    <row r="303" spans="1:12" ht="15">
      <c r="A303" s="25"/>
      <c r="B303" s="16"/>
      <c r="C303" s="11"/>
      <c r="D303" s="7" t="s">
        <v>23</v>
      </c>
      <c r="E303" s="50" t="s">
        <v>46</v>
      </c>
      <c r="F303" s="51">
        <v>50</v>
      </c>
      <c r="G303" s="51">
        <v>5.65</v>
      </c>
      <c r="H303" s="51">
        <v>10.24</v>
      </c>
      <c r="I303" s="51">
        <v>13.29</v>
      </c>
      <c r="J303" s="51">
        <v>169.31</v>
      </c>
      <c r="K303" s="52">
        <v>3</v>
      </c>
      <c r="L303" s="51"/>
    </row>
    <row r="304" spans="1:12" ht="15">
      <c r="A304" s="25"/>
      <c r="B304" s="16"/>
      <c r="C304" s="11"/>
      <c r="D304" s="7" t="s">
        <v>24</v>
      </c>
      <c r="E304" s="50" t="s">
        <v>63</v>
      </c>
      <c r="F304" s="51">
        <v>150</v>
      </c>
      <c r="G304" s="51">
        <v>0.6</v>
      </c>
      <c r="H304" s="51">
        <v>0.6</v>
      </c>
      <c r="I304" s="51">
        <v>14.8</v>
      </c>
      <c r="J304" s="51">
        <v>66.599999999999994</v>
      </c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610</v>
      </c>
      <c r="G307" s="21">
        <f>SUM(G300:G306)</f>
        <v>11.75</v>
      </c>
      <c r="H307" s="21">
        <f>SUM(H300:H306)</f>
        <v>16.540000000000003</v>
      </c>
      <c r="I307" s="21">
        <f>SUM(I300:I306)</f>
        <v>59.790000000000006</v>
      </c>
      <c r="J307" s="21">
        <f>SUM(J300:J306)</f>
        <v>471.61</v>
      </c>
      <c r="K307" s="27"/>
      <c r="L307" s="21">
        <f t="shared" ref="L307:L349" si="215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6">SUM(G308:G310)</f>
        <v>0</v>
      </c>
      <c r="H311" s="21">
        <f t="shared" ref="H311" si="217">SUM(H308:H310)</f>
        <v>0</v>
      </c>
      <c r="I311" s="21">
        <f t="shared" ref="I311" si="218">SUM(I308:I310)</f>
        <v>0</v>
      </c>
      <c r="J311" s="21">
        <f t="shared" ref="J311" si="219">SUM(J308:J310)</f>
        <v>0</v>
      </c>
      <c r="K311" s="27"/>
      <c r="L311" s="21">
        <f t="shared" ref="L311" ca="1" si="220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103</v>
      </c>
      <c r="F313" s="51">
        <v>250</v>
      </c>
      <c r="G313" s="51">
        <v>3.75</v>
      </c>
      <c r="H313" s="51">
        <v>11.25</v>
      </c>
      <c r="I313" s="51">
        <v>13.75</v>
      </c>
      <c r="J313" s="51">
        <v>149</v>
      </c>
      <c r="K313" s="52">
        <v>234</v>
      </c>
      <c r="L313" s="51"/>
    </row>
    <row r="314" spans="1:12" ht="15">
      <c r="A314" s="25"/>
      <c r="B314" s="16"/>
      <c r="C314" s="11"/>
      <c r="D314" s="7" t="s">
        <v>29</v>
      </c>
      <c r="E314" s="50" t="s">
        <v>64</v>
      </c>
      <c r="F314" s="51">
        <v>140</v>
      </c>
      <c r="G314" s="51">
        <v>18.3</v>
      </c>
      <c r="H314" s="51">
        <v>17.5</v>
      </c>
      <c r="I314" s="51">
        <v>16.5</v>
      </c>
      <c r="J314" s="51">
        <v>208</v>
      </c>
      <c r="K314" s="52">
        <v>54</v>
      </c>
      <c r="L314" s="51"/>
    </row>
    <row r="315" spans="1:12" ht="15">
      <c r="A315" s="25"/>
      <c r="B315" s="16"/>
      <c r="C315" s="11"/>
      <c r="D315" s="7" t="s">
        <v>30</v>
      </c>
      <c r="E315" s="50" t="s">
        <v>54</v>
      </c>
      <c r="F315" s="51">
        <v>150</v>
      </c>
      <c r="G315" s="51">
        <v>8.3000000000000007</v>
      </c>
      <c r="H315" s="51">
        <v>6.3</v>
      </c>
      <c r="I315" s="51">
        <v>36</v>
      </c>
      <c r="J315" s="51">
        <v>233.7</v>
      </c>
      <c r="K315" s="52">
        <v>171</v>
      </c>
      <c r="L315" s="51"/>
    </row>
    <row r="316" spans="1:12" ht="15">
      <c r="A316" s="25"/>
      <c r="B316" s="16"/>
      <c r="C316" s="11"/>
      <c r="D316" s="7" t="s">
        <v>31</v>
      </c>
      <c r="E316" s="50" t="s">
        <v>51</v>
      </c>
      <c r="F316" s="51">
        <v>200</v>
      </c>
      <c r="G316" s="51">
        <v>0.2</v>
      </c>
      <c r="H316" s="51">
        <v>0.1</v>
      </c>
      <c r="I316" s="51">
        <v>9.9</v>
      </c>
      <c r="J316" s="51">
        <v>41.6</v>
      </c>
      <c r="K316" s="52">
        <v>342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52</v>
      </c>
      <c r="F318" s="51">
        <v>40</v>
      </c>
      <c r="G318" s="51">
        <v>2.7</v>
      </c>
      <c r="H318" s="51">
        <v>0.5</v>
      </c>
      <c r="I318" s="51">
        <v>13.3</v>
      </c>
      <c r="J318" s="51">
        <v>68.3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1">SUM(G312:G320)</f>
        <v>33.25</v>
      </c>
      <c r="H321" s="21">
        <f t="shared" ref="H321" si="222">SUM(H312:H320)</f>
        <v>35.65</v>
      </c>
      <c r="I321" s="21">
        <f t="shared" ref="I321" si="223">SUM(I312:I320)</f>
        <v>89.45</v>
      </c>
      <c r="J321" s="21">
        <f t="shared" ref="J321" si="224">SUM(J312:J320)</f>
        <v>700.6</v>
      </c>
      <c r="K321" s="27"/>
      <c r="L321" s="21">
        <f t="shared" ref="L321" ca="1" si="225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47</v>
      </c>
      <c r="F322" s="51">
        <v>35</v>
      </c>
      <c r="G322" s="51">
        <v>1.1000000000000001</v>
      </c>
      <c r="H322" s="51">
        <v>7.1</v>
      </c>
      <c r="I322" s="51">
        <v>21.7</v>
      </c>
      <c r="J322" s="51">
        <v>178.2</v>
      </c>
      <c r="K322" s="52"/>
      <c r="L322" s="51"/>
    </row>
    <row r="323" spans="1:12" ht="15">
      <c r="A323" s="25"/>
      <c r="B323" s="16"/>
      <c r="C323" s="11"/>
      <c r="D323" s="12" t="s">
        <v>31</v>
      </c>
      <c r="E323" s="50" t="s">
        <v>71</v>
      </c>
      <c r="F323" s="51">
        <v>200</v>
      </c>
      <c r="G323" s="51">
        <v>4.5999999999999996</v>
      </c>
      <c r="H323" s="51">
        <v>3.6</v>
      </c>
      <c r="I323" s="51">
        <v>12.6</v>
      </c>
      <c r="J323" s="51">
        <v>100.4</v>
      </c>
      <c r="K323" s="52">
        <v>382</v>
      </c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235</v>
      </c>
      <c r="G326" s="21">
        <f t="shared" ref="G326" si="226">SUM(G322:G325)</f>
        <v>5.6999999999999993</v>
      </c>
      <c r="H326" s="21">
        <f t="shared" ref="H326" si="227">SUM(H322:H325)</f>
        <v>10.7</v>
      </c>
      <c r="I326" s="21">
        <f t="shared" ref="I326" si="228">SUM(I322:I325)</f>
        <v>34.299999999999997</v>
      </c>
      <c r="J326" s="21">
        <f t="shared" ref="J326" si="229">SUM(J322:J325)</f>
        <v>278.60000000000002</v>
      </c>
      <c r="K326" s="27"/>
      <c r="L326" s="21">
        <f t="shared" ref="L326" ca="1" si="230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1">SUM(G327:G332)</f>
        <v>0</v>
      </c>
      <c r="H333" s="21">
        <f t="shared" ref="H333" si="232">SUM(H327:H332)</f>
        <v>0</v>
      </c>
      <c r="I333" s="21">
        <f t="shared" ref="I333" si="233">SUM(I327:I332)</f>
        <v>0</v>
      </c>
      <c r="J333" s="21">
        <f t="shared" ref="J333" si="234">SUM(J327:J332)</f>
        <v>0</v>
      </c>
      <c r="K333" s="27"/>
      <c r="L333" s="21">
        <f t="shared" ref="L333" ca="1" si="235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6">SUM(G334:G339)</f>
        <v>0</v>
      </c>
      <c r="H340" s="21">
        <f t="shared" ref="H340" si="237">SUM(H334:H339)</f>
        <v>0</v>
      </c>
      <c r="I340" s="21">
        <f t="shared" ref="I340" si="238">SUM(I334:I339)</f>
        <v>0</v>
      </c>
      <c r="J340" s="21">
        <f t="shared" ref="J340" si="239">SUM(J334:J339)</f>
        <v>0</v>
      </c>
      <c r="K340" s="27"/>
      <c r="L340" s="21">
        <f t="shared" ref="L340" ca="1" si="240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1625</v>
      </c>
      <c r="G341" s="34">
        <f t="shared" ref="G341" si="241">G307+G311+G321+G326+G333+G340</f>
        <v>50.7</v>
      </c>
      <c r="H341" s="34">
        <f t="shared" ref="H341" si="242">H307+H311+H321+H326+H333+H340</f>
        <v>62.89</v>
      </c>
      <c r="I341" s="34">
        <f t="shared" ref="I341" si="243">I307+I311+I321+I326+I333+I340</f>
        <v>183.54000000000002</v>
      </c>
      <c r="J341" s="34">
        <f t="shared" ref="J341" si="244">J307+J311+J321+J326+J333+J340</f>
        <v>1450.81</v>
      </c>
      <c r="K341" s="35"/>
      <c r="L341" s="34">
        <f t="shared" ref="L341" ca="1" si="245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65</v>
      </c>
      <c r="F342" s="48">
        <v>100</v>
      </c>
      <c r="G342" s="48">
        <v>17.7</v>
      </c>
      <c r="H342" s="48">
        <v>11.7</v>
      </c>
      <c r="I342" s="48">
        <v>4.7</v>
      </c>
      <c r="J342" s="48">
        <v>196</v>
      </c>
      <c r="K342" s="49">
        <v>260</v>
      </c>
      <c r="L342" s="48"/>
    </row>
    <row r="343" spans="1:12" ht="15">
      <c r="A343" s="15"/>
      <c r="B343" s="16"/>
      <c r="C343" s="11"/>
      <c r="D343" s="58" t="s">
        <v>30</v>
      </c>
      <c r="E343" s="50" t="s">
        <v>72</v>
      </c>
      <c r="F343" s="51">
        <v>160</v>
      </c>
      <c r="G343" s="51">
        <v>3.7</v>
      </c>
      <c r="H343" s="51">
        <v>4.8</v>
      </c>
      <c r="I343" s="51">
        <v>36.5</v>
      </c>
      <c r="J343" s="51">
        <v>203.5</v>
      </c>
      <c r="K343" s="52">
        <v>171</v>
      </c>
      <c r="L343" s="51"/>
    </row>
    <row r="344" spans="1:12" ht="15">
      <c r="A344" s="15"/>
      <c r="B344" s="16"/>
      <c r="C344" s="11"/>
      <c r="D344" s="7" t="s">
        <v>22</v>
      </c>
      <c r="E344" s="50" t="s">
        <v>45</v>
      </c>
      <c r="F344" s="51">
        <v>200</v>
      </c>
      <c r="G344" s="51">
        <v>0.2</v>
      </c>
      <c r="H344" s="51"/>
      <c r="I344" s="51">
        <v>6.4</v>
      </c>
      <c r="J344" s="51">
        <v>26.8</v>
      </c>
      <c r="K344" s="52">
        <v>375</v>
      </c>
      <c r="L344" s="51"/>
    </row>
    <row r="345" spans="1:12" ht="15">
      <c r="A345" s="15"/>
      <c r="B345" s="16"/>
      <c r="C345" s="11"/>
      <c r="D345" s="7" t="s">
        <v>23</v>
      </c>
      <c r="E345" s="50" t="s">
        <v>52</v>
      </c>
      <c r="F345" s="51">
        <v>40</v>
      </c>
      <c r="G345" s="51">
        <v>2.7</v>
      </c>
      <c r="H345" s="51">
        <v>0.5</v>
      </c>
      <c r="I345" s="51">
        <v>13.3</v>
      </c>
      <c r="J345" s="51">
        <v>68.3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46">SUM(G342:G348)</f>
        <v>24.299999999999997</v>
      </c>
      <c r="H349" s="21">
        <f t="shared" ref="H349" si="247">SUM(H342:H348)</f>
        <v>17</v>
      </c>
      <c r="I349" s="21">
        <f t="shared" ref="I349" si="248">SUM(I342:I348)</f>
        <v>60.900000000000006</v>
      </c>
      <c r="J349" s="21">
        <f t="shared" ref="J349" si="249">SUM(J342:J348)</f>
        <v>494.6</v>
      </c>
      <c r="K349" s="27"/>
      <c r="L349" s="21">
        <f t="shared" si="215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0">SUM(G350:G352)</f>
        <v>0</v>
      </c>
      <c r="H353" s="21">
        <f t="shared" ref="H353" si="251">SUM(H350:H352)</f>
        <v>0</v>
      </c>
      <c r="I353" s="21">
        <f t="shared" ref="I353" si="252">SUM(I350:I352)</f>
        <v>0</v>
      </c>
      <c r="J353" s="21">
        <f t="shared" ref="J353" si="253">SUM(J350:J352)</f>
        <v>0</v>
      </c>
      <c r="K353" s="27"/>
      <c r="L353" s="21">
        <f t="shared" ref="L353" ca="1" si="254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62</v>
      </c>
      <c r="F355" s="51">
        <v>260</v>
      </c>
      <c r="G355" s="51">
        <v>2.2999999999999998</v>
      </c>
      <c r="H355" s="51">
        <v>8.17</v>
      </c>
      <c r="I355" s="51">
        <v>13.45</v>
      </c>
      <c r="J355" s="51">
        <v>146.19</v>
      </c>
      <c r="K355" s="52">
        <v>82</v>
      </c>
      <c r="L355" s="51"/>
    </row>
    <row r="356" spans="1:12" ht="15">
      <c r="A356" s="15"/>
      <c r="B356" s="16"/>
      <c r="C356" s="11"/>
      <c r="D356" s="7" t="s">
        <v>29</v>
      </c>
      <c r="E356" s="50" t="s">
        <v>106</v>
      </c>
      <c r="F356" s="51">
        <v>110</v>
      </c>
      <c r="G356" s="51">
        <v>12.4</v>
      </c>
      <c r="H356" s="51">
        <v>4</v>
      </c>
      <c r="I356" s="51">
        <v>5.4</v>
      </c>
      <c r="J356" s="51">
        <v>225.8</v>
      </c>
      <c r="K356" s="52">
        <v>230</v>
      </c>
      <c r="L356" s="51"/>
    </row>
    <row r="357" spans="1:12" ht="15">
      <c r="A357" s="15"/>
      <c r="B357" s="16"/>
      <c r="C357" s="11"/>
      <c r="D357" s="7" t="s">
        <v>30</v>
      </c>
      <c r="E357" s="50" t="s">
        <v>61</v>
      </c>
      <c r="F357" s="51">
        <v>150</v>
      </c>
      <c r="G357" s="51">
        <v>3.1</v>
      </c>
      <c r="H357" s="51">
        <v>5.3</v>
      </c>
      <c r="I357" s="51">
        <v>19.8</v>
      </c>
      <c r="J357" s="51">
        <v>149.4</v>
      </c>
      <c r="K357" s="52">
        <v>312</v>
      </c>
      <c r="L357" s="51"/>
    </row>
    <row r="358" spans="1:12" ht="15">
      <c r="A358" s="15"/>
      <c r="B358" s="16"/>
      <c r="C358" s="11"/>
      <c r="D358" s="7" t="s">
        <v>31</v>
      </c>
      <c r="E358" s="50" t="s">
        <v>56</v>
      </c>
      <c r="F358" s="51">
        <v>200</v>
      </c>
      <c r="G358" s="51">
        <v>0.5</v>
      </c>
      <c r="H358" s="51">
        <v>0</v>
      </c>
      <c r="I358" s="51">
        <v>19.8</v>
      </c>
      <c r="J358" s="51">
        <v>81</v>
      </c>
      <c r="K358" s="52">
        <v>342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52</v>
      </c>
      <c r="F360" s="51">
        <v>40</v>
      </c>
      <c r="G360" s="51">
        <v>2.7</v>
      </c>
      <c r="H360" s="51">
        <v>0.5</v>
      </c>
      <c r="I360" s="51">
        <v>13.3</v>
      </c>
      <c r="J360" s="51">
        <v>68.3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5">SUM(G354:G362)</f>
        <v>21</v>
      </c>
      <c r="H363" s="21">
        <f t="shared" ref="H363" si="256">SUM(H354:H362)</f>
        <v>17.97</v>
      </c>
      <c r="I363" s="21">
        <f t="shared" ref="I363" si="257">SUM(I354:I362)</f>
        <v>71.75</v>
      </c>
      <c r="J363" s="21">
        <f t="shared" ref="J363" si="258">SUM(J354:J362)</f>
        <v>670.68999999999994</v>
      </c>
      <c r="K363" s="27"/>
      <c r="L363" s="21">
        <f t="shared" ref="L363" ca="1" si="259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74</v>
      </c>
      <c r="F364" s="51">
        <v>100</v>
      </c>
      <c r="G364" s="51">
        <v>10.5</v>
      </c>
      <c r="H364" s="51">
        <v>11.3</v>
      </c>
      <c r="I364" s="51">
        <v>32.200000000000003</v>
      </c>
      <c r="J364" s="51">
        <v>272</v>
      </c>
      <c r="K364" s="52">
        <v>413</v>
      </c>
      <c r="L364" s="51"/>
    </row>
    <row r="365" spans="1:12" ht="15">
      <c r="A365" s="15"/>
      <c r="B365" s="16"/>
      <c r="C365" s="11"/>
      <c r="D365" s="12" t="s">
        <v>31</v>
      </c>
      <c r="E365" s="50" t="s">
        <v>75</v>
      </c>
      <c r="F365" s="51"/>
      <c r="G365" s="51">
        <v>0</v>
      </c>
      <c r="H365" s="51">
        <v>0</v>
      </c>
      <c r="I365" s="51">
        <v>20</v>
      </c>
      <c r="J365" s="51">
        <v>90</v>
      </c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100</v>
      </c>
      <c r="G368" s="21">
        <f t="shared" ref="G368" si="260">SUM(G364:G367)</f>
        <v>10.5</v>
      </c>
      <c r="H368" s="21">
        <f t="shared" ref="H368" si="261">SUM(H364:H367)</f>
        <v>11.3</v>
      </c>
      <c r="I368" s="21">
        <f t="shared" ref="I368" si="262">SUM(I364:I367)</f>
        <v>52.2</v>
      </c>
      <c r="J368" s="21">
        <f t="shared" ref="J368" si="263">SUM(J364:J367)</f>
        <v>362</v>
      </c>
      <c r="K368" s="27"/>
      <c r="L368" s="21">
        <f t="shared" ref="L368" ca="1" si="264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5">SUM(G369:G374)</f>
        <v>0</v>
      </c>
      <c r="H375" s="21">
        <f t="shared" ref="H375" si="266">SUM(H369:H374)</f>
        <v>0</v>
      </c>
      <c r="I375" s="21">
        <f t="shared" ref="I375" si="267">SUM(I369:I374)</f>
        <v>0</v>
      </c>
      <c r="J375" s="21">
        <f t="shared" ref="J375" si="268">SUM(J369:J374)</f>
        <v>0</v>
      </c>
      <c r="K375" s="27"/>
      <c r="L375" s="21">
        <f t="shared" ref="L375" ca="1" si="269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0">SUM(G376:G381)</f>
        <v>0</v>
      </c>
      <c r="H382" s="21">
        <f t="shared" ref="H382" si="271">SUM(H376:H381)</f>
        <v>0</v>
      </c>
      <c r="I382" s="21">
        <f t="shared" ref="I382" si="272">SUM(I376:I381)</f>
        <v>0</v>
      </c>
      <c r="J382" s="21">
        <f t="shared" ref="J382" si="273">SUM(J376:J381)</f>
        <v>0</v>
      </c>
      <c r="K382" s="27"/>
      <c r="L382" s="21">
        <f t="shared" ref="L382" ca="1" si="274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1360</v>
      </c>
      <c r="G383" s="34">
        <f t="shared" ref="G383" si="275">G349+G353+G363+G368+G375+G382</f>
        <v>55.8</v>
      </c>
      <c r="H383" s="34">
        <f t="shared" ref="H383" si="276">H349+H353+H363+H368+H375+H382</f>
        <v>46.269999999999996</v>
      </c>
      <c r="I383" s="34">
        <f t="shared" ref="I383" si="277">I349+I353+I363+I368+I375+I382</f>
        <v>184.85000000000002</v>
      </c>
      <c r="J383" s="34">
        <f t="shared" ref="J383" si="278">J349+J353+J363+J368+J375+J382</f>
        <v>1527.29</v>
      </c>
      <c r="K383" s="35"/>
      <c r="L383" s="34">
        <f t="shared" ref="L383" ca="1" si="279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58</v>
      </c>
      <c r="F384" s="48">
        <v>210</v>
      </c>
      <c r="G384" s="48">
        <v>13.2</v>
      </c>
      <c r="H384" s="48">
        <v>7.6</v>
      </c>
      <c r="I384" s="48">
        <v>21.4</v>
      </c>
      <c r="J384" s="48">
        <v>217.9</v>
      </c>
      <c r="K384" s="49">
        <v>258</v>
      </c>
      <c r="L384" s="48"/>
    </row>
    <row r="385" spans="1:12" ht="15">
      <c r="A385" s="25"/>
      <c r="B385" s="16"/>
      <c r="C385" s="11"/>
      <c r="D385" s="6" t="s">
        <v>48</v>
      </c>
      <c r="E385" s="50" t="s">
        <v>76</v>
      </c>
      <c r="F385" s="51">
        <v>50</v>
      </c>
      <c r="G385" s="51">
        <v>1.1000000000000001</v>
      </c>
      <c r="H385" s="51">
        <v>7.1</v>
      </c>
      <c r="I385" s="51">
        <v>21.7</v>
      </c>
      <c r="J385" s="51">
        <v>178.2</v>
      </c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45</v>
      </c>
      <c r="F386" s="51">
        <v>200</v>
      </c>
      <c r="G386" s="51">
        <v>0.2</v>
      </c>
      <c r="H386" s="51"/>
      <c r="I386" s="51">
        <v>6.4</v>
      </c>
      <c r="J386" s="51">
        <v>26.8</v>
      </c>
      <c r="K386" s="52">
        <v>375</v>
      </c>
      <c r="L386" s="51"/>
    </row>
    <row r="387" spans="1:12" ht="15">
      <c r="A387" s="25"/>
      <c r="B387" s="16"/>
      <c r="C387" s="11"/>
      <c r="D387" s="7" t="s">
        <v>23</v>
      </c>
      <c r="E387" s="50" t="s">
        <v>52</v>
      </c>
      <c r="F387" s="51">
        <v>40</v>
      </c>
      <c r="G387" s="51">
        <v>2.7</v>
      </c>
      <c r="H387" s="51">
        <v>0.5</v>
      </c>
      <c r="I387" s="51">
        <v>13.3</v>
      </c>
      <c r="J387" s="51">
        <v>68.3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0">SUM(G384:G390)</f>
        <v>17.2</v>
      </c>
      <c r="H391" s="21">
        <f t="shared" ref="H391" si="281">SUM(H384:H390)</f>
        <v>15.2</v>
      </c>
      <c r="I391" s="21">
        <f t="shared" ref="I391" si="282">SUM(I384:I390)</f>
        <v>62.8</v>
      </c>
      <c r="J391" s="21">
        <f t="shared" ref="J391" si="283">SUM(J384:J390)</f>
        <v>491.20000000000005</v>
      </c>
      <c r="K391" s="27"/>
      <c r="L391" s="21">
        <f t="shared" ref="L391:L433" si="284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79</v>
      </c>
      <c r="F396" s="51">
        <v>60</v>
      </c>
      <c r="G396" s="51">
        <v>0.6</v>
      </c>
      <c r="H396" s="51">
        <v>3.1</v>
      </c>
      <c r="I396" s="51">
        <v>1.8</v>
      </c>
      <c r="J396" s="51">
        <v>37.6</v>
      </c>
      <c r="K396" s="52">
        <v>24</v>
      </c>
      <c r="L396" s="51"/>
    </row>
    <row r="397" spans="1:12" ht="15">
      <c r="A397" s="25"/>
      <c r="B397" s="16"/>
      <c r="C397" s="11"/>
      <c r="D397" s="7" t="s">
        <v>28</v>
      </c>
      <c r="E397" s="50" t="s">
        <v>77</v>
      </c>
      <c r="F397" s="51">
        <v>250</v>
      </c>
      <c r="G397" s="51">
        <v>5.88</v>
      </c>
      <c r="H397" s="51">
        <v>7</v>
      </c>
      <c r="I397" s="51">
        <v>7.13</v>
      </c>
      <c r="J397" s="51">
        <v>115.25</v>
      </c>
      <c r="K397" s="52">
        <v>88</v>
      </c>
      <c r="L397" s="51"/>
    </row>
    <row r="398" spans="1:12" ht="15">
      <c r="A398" s="25"/>
      <c r="B398" s="16"/>
      <c r="C398" s="11"/>
      <c r="D398" s="7" t="s">
        <v>29</v>
      </c>
      <c r="E398" s="50" t="s">
        <v>60</v>
      </c>
      <c r="F398" s="51">
        <v>90</v>
      </c>
      <c r="G398" s="51">
        <v>22.7</v>
      </c>
      <c r="H398" s="51">
        <v>12.7</v>
      </c>
      <c r="I398" s="51">
        <v>0.65</v>
      </c>
      <c r="J398" s="51">
        <v>224</v>
      </c>
      <c r="K398" s="52">
        <v>293</v>
      </c>
      <c r="L398" s="51"/>
    </row>
    <row r="399" spans="1:12" ht="15">
      <c r="A399" s="25"/>
      <c r="B399" s="16"/>
      <c r="C399" s="11"/>
      <c r="D399" s="7" t="s">
        <v>30</v>
      </c>
      <c r="E399" s="50" t="s">
        <v>78</v>
      </c>
      <c r="F399" s="51">
        <v>150</v>
      </c>
      <c r="G399" s="51">
        <v>5.3</v>
      </c>
      <c r="H399" s="51">
        <v>4.9000000000000004</v>
      </c>
      <c r="I399" s="51">
        <v>32.799999999999997</v>
      </c>
      <c r="J399" s="51">
        <v>196.8</v>
      </c>
      <c r="K399" s="52">
        <v>202.203</v>
      </c>
      <c r="L399" s="51"/>
    </row>
    <row r="400" spans="1:12" ht="15">
      <c r="A400" s="25"/>
      <c r="B400" s="16"/>
      <c r="C400" s="11"/>
      <c r="D400" s="7" t="s">
        <v>31</v>
      </c>
      <c r="E400" s="50" t="s">
        <v>56</v>
      </c>
      <c r="F400" s="51">
        <v>200</v>
      </c>
      <c r="G400" s="51">
        <v>0.5</v>
      </c>
      <c r="H400" s="51"/>
      <c r="I400" s="51">
        <v>19.8</v>
      </c>
      <c r="J400" s="51">
        <v>81</v>
      </c>
      <c r="K400" s="52">
        <v>349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52</v>
      </c>
      <c r="F402" s="51">
        <v>40</v>
      </c>
      <c r="G402" s="51">
        <v>2.7</v>
      </c>
      <c r="H402" s="51">
        <v>0.5</v>
      </c>
      <c r="I402" s="51">
        <v>13.3</v>
      </c>
      <c r="J402" s="51">
        <v>68.3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790</v>
      </c>
      <c r="G405" s="21">
        <f t="shared" ref="G405" si="290">SUM(G396:G404)</f>
        <v>37.68</v>
      </c>
      <c r="H405" s="21">
        <f t="shared" ref="H405" si="291">SUM(H396:H404)</f>
        <v>28.199999999999996</v>
      </c>
      <c r="I405" s="21">
        <f t="shared" ref="I405" si="292">SUM(I396:I404)</f>
        <v>75.47999999999999</v>
      </c>
      <c r="J405" s="21">
        <f t="shared" ref="J405" si="293">SUM(J396:J404)</f>
        <v>722.95</v>
      </c>
      <c r="K405" s="27"/>
      <c r="L405" s="21">
        <f t="shared" ref="L405" ca="1" si="294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80</v>
      </c>
      <c r="F406" s="51">
        <v>170</v>
      </c>
      <c r="G406" s="51">
        <v>7.91</v>
      </c>
      <c r="H406" s="51">
        <v>8.09</v>
      </c>
      <c r="I406" s="51">
        <v>31.23</v>
      </c>
      <c r="J406" s="51">
        <v>221.57</v>
      </c>
      <c r="K406" s="52">
        <v>401</v>
      </c>
      <c r="L406" s="51"/>
    </row>
    <row r="407" spans="1:12" ht="15">
      <c r="A407" s="25"/>
      <c r="B407" s="16"/>
      <c r="C407" s="11"/>
      <c r="D407" s="12" t="s">
        <v>31</v>
      </c>
      <c r="E407" s="50" t="s">
        <v>45</v>
      </c>
      <c r="F407" s="51">
        <v>200</v>
      </c>
      <c r="G407" s="51">
        <v>0.2</v>
      </c>
      <c r="H407" s="51">
        <v>0</v>
      </c>
      <c r="I407" s="51">
        <v>6.4</v>
      </c>
      <c r="J407" s="51">
        <v>26.8</v>
      </c>
      <c r="K407" s="52">
        <v>375</v>
      </c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370</v>
      </c>
      <c r="G410" s="21">
        <f t="shared" ref="G410" si="295">SUM(G406:G409)</f>
        <v>8.11</v>
      </c>
      <c r="H410" s="21">
        <f t="shared" ref="H410" si="296">SUM(H406:H409)</f>
        <v>8.09</v>
      </c>
      <c r="I410" s="21">
        <f t="shared" ref="I410" si="297">SUM(I406:I409)</f>
        <v>37.630000000000003</v>
      </c>
      <c r="J410" s="21">
        <f t="shared" ref="J410" si="298">SUM(J406:J409)</f>
        <v>248.37</v>
      </c>
      <c r="K410" s="27"/>
      <c r="L410" s="21">
        <f t="shared" ref="L410" ca="1" si="29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0">SUM(G411:G416)</f>
        <v>0</v>
      </c>
      <c r="H417" s="21">
        <f t="shared" ref="H417" si="301">SUM(H411:H416)</f>
        <v>0</v>
      </c>
      <c r="I417" s="21">
        <f t="shared" ref="I417" si="302">SUM(I411:I416)</f>
        <v>0</v>
      </c>
      <c r="J417" s="21">
        <f t="shared" ref="J417" si="303">SUM(J411:J416)</f>
        <v>0</v>
      </c>
      <c r="K417" s="27"/>
      <c r="L417" s="21">
        <f t="shared" ref="L417" ca="1" si="304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1660</v>
      </c>
      <c r="G425" s="34">
        <f t="shared" ref="G425" si="310">G391+G395+G405+G410+G417+G424</f>
        <v>62.989999999999995</v>
      </c>
      <c r="H425" s="34">
        <f t="shared" ref="H425" si="311">H391+H395+H405+H410+H417+H424</f>
        <v>51.489999999999995</v>
      </c>
      <c r="I425" s="34">
        <f t="shared" ref="I425" si="312">I391+I395+I405+I410+I417+I424</f>
        <v>175.90999999999997</v>
      </c>
      <c r="J425" s="34">
        <f t="shared" ref="J425" si="313">J391+J395+J405+J410+J417+J424</f>
        <v>1462.52</v>
      </c>
      <c r="K425" s="35"/>
      <c r="L425" s="34">
        <f t="shared" ref="L425" ca="1" si="314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66</v>
      </c>
      <c r="F426" s="48">
        <v>210</v>
      </c>
      <c r="G426" s="48">
        <v>6.24</v>
      </c>
      <c r="H426" s="48">
        <v>8.39</v>
      </c>
      <c r="I426" s="48">
        <v>30.83</v>
      </c>
      <c r="J426" s="48">
        <v>239.02</v>
      </c>
      <c r="K426" s="49">
        <v>173</v>
      </c>
      <c r="L426" s="48"/>
    </row>
    <row r="427" spans="1:12" ht="15">
      <c r="A427" s="25"/>
      <c r="B427" s="16"/>
      <c r="C427" s="11"/>
      <c r="D427" s="58" t="s">
        <v>48</v>
      </c>
      <c r="E427" s="50" t="s">
        <v>47</v>
      </c>
      <c r="F427" s="51">
        <v>50</v>
      </c>
      <c r="G427" s="51">
        <v>1.1000000000000001</v>
      </c>
      <c r="H427" s="51">
        <v>7.1</v>
      </c>
      <c r="I427" s="51">
        <v>21.7</v>
      </c>
      <c r="J427" s="51">
        <v>178.2</v>
      </c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71</v>
      </c>
      <c r="F428" s="51">
        <v>200</v>
      </c>
      <c r="G428" s="51">
        <v>4.7</v>
      </c>
      <c r="H428" s="51">
        <v>3.5</v>
      </c>
      <c r="I428" s="51">
        <v>12.5</v>
      </c>
      <c r="J428" s="51">
        <v>110.4</v>
      </c>
      <c r="K428" s="52">
        <v>382</v>
      </c>
      <c r="L428" s="51"/>
    </row>
    <row r="429" spans="1:12" ht="15">
      <c r="A429" s="25"/>
      <c r="B429" s="16"/>
      <c r="C429" s="11"/>
      <c r="D429" s="7" t="s">
        <v>23</v>
      </c>
      <c r="E429" s="50" t="s">
        <v>46</v>
      </c>
      <c r="F429" s="51">
        <v>50</v>
      </c>
      <c r="G429" s="51">
        <v>5.65</v>
      </c>
      <c r="H429" s="51">
        <v>10.24</v>
      </c>
      <c r="I429" s="51">
        <v>13.29</v>
      </c>
      <c r="J429" s="51">
        <v>169.31</v>
      </c>
      <c r="K429" s="52">
        <v>3</v>
      </c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315">SUM(G426:G432)</f>
        <v>17.689999999999998</v>
      </c>
      <c r="H433" s="21">
        <f t="shared" ref="H433" si="316">SUM(H426:H432)</f>
        <v>29.230000000000004</v>
      </c>
      <c r="I433" s="21">
        <f t="shared" ref="I433" si="317">SUM(I426:I432)</f>
        <v>78.319999999999993</v>
      </c>
      <c r="J433" s="21">
        <f t="shared" ref="J433" si="318">SUM(J426:J432)</f>
        <v>696.93000000000006</v>
      </c>
      <c r="K433" s="27"/>
      <c r="L433" s="21">
        <f t="shared" si="284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67</v>
      </c>
      <c r="F439" s="51">
        <v>260</v>
      </c>
      <c r="G439" s="51">
        <v>9.4499999999999993</v>
      </c>
      <c r="H439" s="51">
        <v>11.11</v>
      </c>
      <c r="I439" s="51">
        <v>11.11</v>
      </c>
      <c r="J439" s="51">
        <v>185.4</v>
      </c>
      <c r="K439" s="52">
        <v>106</v>
      </c>
      <c r="L439" s="51"/>
    </row>
    <row r="440" spans="1:12" ht="25.5">
      <c r="A440" s="25"/>
      <c r="B440" s="16"/>
      <c r="C440" s="11"/>
      <c r="D440" s="7" t="s">
        <v>29</v>
      </c>
      <c r="E440" s="50" t="s">
        <v>91</v>
      </c>
      <c r="F440" s="51">
        <v>230</v>
      </c>
      <c r="G440" s="51">
        <v>27.3</v>
      </c>
      <c r="H440" s="51">
        <v>8.1</v>
      </c>
      <c r="I440" s="51">
        <v>33.200000000000003</v>
      </c>
      <c r="J440" s="51">
        <v>361.1</v>
      </c>
      <c r="K440" s="52" t="s">
        <v>90</v>
      </c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25.5">
      <c r="A442" s="25"/>
      <c r="B442" s="16"/>
      <c r="C442" s="11"/>
      <c r="D442" s="7" t="s">
        <v>31</v>
      </c>
      <c r="E442" s="50" t="s">
        <v>59</v>
      </c>
      <c r="F442" s="51">
        <v>200</v>
      </c>
      <c r="G442" s="51">
        <v>0.4</v>
      </c>
      <c r="H442" s="51">
        <v>0.1</v>
      </c>
      <c r="I442" s="51">
        <v>18.399999999999999</v>
      </c>
      <c r="J442" s="51">
        <v>75.8</v>
      </c>
      <c r="K442" s="52" t="s">
        <v>104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52</v>
      </c>
      <c r="F444" s="51">
        <v>40</v>
      </c>
      <c r="G444" s="51">
        <v>2.7</v>
      </c>
      <c r="H444" s="51">
        <v>0.5</v>
      </c>
      <c r="I444" s="51">
        <v>13.3</v>
      </c>
      <c r="J444" s="51">
        <v>68.3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730</v>
      </c>
      <c r="G447" s="21">
        <f t="shared" ref="G447" si="324">SUM(G438:G446)</f>
        <v>39.85</v>
      </c>
      <c r="H447" s="21">
        <f t="shared" ref="H447" si="325">SUM(H438:H446)</f>
        <v>19.810000000000002</v>
      </c>
      <c r="I447" s="21">
        <f t="shared" ref="I447" si="326">SUM(I438:I446)</f>
        <v>76.010000000000005</v>
      </c>
      <c r="J447" s="21">
        <f t="shared" ref="J447" si="327">SUM(J438:J446)</f>
        <v>690.59999999999991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81</v>
      </c>
      <c r="F448" s="51">
        <v>100</v>
      </c>
      <c r="G448" s="51">
        <v>9.85</v>
      </c>
      <c r="H448" s="51">
        <v>16.57</v>
      </c>
      <c r="I448" s="51">
        <v>34.25</v>
      </c>
      <c r="J448" s="51">
        <v>316.27</v>
      </c>
      <c r="K448" s="52"/>
      <c r="L448" s="51"/>
    </row>
    <row r="449" spans="1:12" ht="15">
      <c r="A449" s="25"/>
      <c r="B449" s="16"/>
      <c r="C449" s="11"/>
      <c r="D449" s="12" t="s">
        <v>31</v>
      </c>
      <c r="E449" s="50" t="s">
        <v>75</v>
      </c>
      <c r="F449" s="51">
        <v>200</v>
      </c>
      <c r="G449" s="51">
        <v>0</v>
      </c>
      <c r="H449" s="51">
        <v>0</v>
      </c>
      <c r="I449" s="51">
        <v>20</v>
      </c>
      <c r="J449" s="51">
        <v>90</v>
      </c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29">SUM(G448:G451)</f>
        <v>9.85</v>
      </c>
      <c r="H452" s="21">
        <f t="shared" ref="H452" si="330">SUM(H448:H451)</f>
        <v>16.57</v>
      </c>
      <c r="I452" s="21">
        <f t="shared" ref="I452" si="331">SUM(I448:I451)</f>
        <v>54.25</v>
      </c>
      <c r="J452" s="21">
        <f t="shared" ref="J452" si="332">SUM(J448:J451)</f>
        <v>406.27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1540</v>
      </c>
      <c r="G467" s="34">
        <f t="shared" ref="G467" si="344">G433+G437+G447+G452+G459+G466</f>
        <v>67.39</v>
      </c>
      <c r="H467" s="34">
        <f t="shared" ref="H467" si="345">H433+H437+H447+H452+H459+H466</f>
        <v>65.610000000000014</v>
      </c>
      <c r="I467" s="34">
        <f t="shared" ref="I467" si="346">I433+I437+I447+I452+I459+I466</f>
        <v>208.57999999999998</v>
      </c>
      <c r="J467" s="34">
        <f t="shared" ref="J467" si="347">J433+J437+J447+J452+J459+J466</f>
        <v>1793.8</v>
      </c>
      <c r="K467" s="35"/>
      <c r="L467" s="34">
        <f t="shared" ref="L467" ca="1" si="348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68</v>
      </c>
      <c r="F468" s="48">
        <v>170</v>
      </c>
      <c r="G468" s="48">
        <v>29.7</v>
      </c>
      <c r="H468" s="48">
        <v>10.7</v>
      </c>
      <c r="I468" s="48">
        <v>21.7</v>
      </c>
      <c r="J468" s="48">
        <v>319</v>
      </c>
      <c r="K468" s="49">
        <v>223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45</v>
      </c>
      <c r="F470" s="51">
        <v>200</v>
      </c>
      <c r="G470" s="51">
        <v>0.2</v>
      </c>
      <c r="H470" s="51"/>
      <c r="I470" s="51">
        <v>6.4</v>
      </c>
      <c r="J470" s="51">
        <v>26.8</v>
      </c>
      <c r="K470" s="52">
        <v>375</v>
      </c>
      <c r="L470" s="51"/>
    </row>
    <row r="471" spans="1:12" ht="15">
      <c r="A471" s="25"/>
      <c r="B471" s="16"/>
      <c r="C471" s="11"/>
      <c r="D471" s="7" t="s">
        <v>23</v>
      </c>
      <c r="E471" s="50" t="s">
        <v>69</v>
      </c>
      <c r="F471" s="51">
        <v>30</v>
      </c>
      <c r="G471" s="51">
        <v>2.2999999999999998</v>
      </c>
      <c r="H471" s="51">
        <v>0.2</v>
      </c>
      <c r="I471" s="51">
        <v>14.8</v>
      </c>
      <c r="J471" s="51">
        <v>70.3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 t="s">
        <v>105</v>
      </c>
      <c r="F472" s="51">
        <v>150</v>
      </c>
      <c r="G472" s="51">
        <v>0.6</v>
      </c>
      <c r="H472" s="51">
        <v>0.6</v>
      </c>
      <c r="I472" s="51">
        <v>14.8</v>
      </c>
      <c r="J472" s="51">
        <v>57.7</v>
      </c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550</v>
      </c>
      <c r="G475" s="21">
        <f t="shared" ref="G475" si="349">SUM(G468:G474)</f>
        <v>32.799999999999997</v>
      </c>
      <c r="H475" s="21">
        <f t="shared" ref="H475" si="350">SUM(H468:H474)</f>
        <v>11.499999999999998</v>
      </c>
      <c r="I475" s="21">
        <f t="shared" ref="I475" si="351">SUM(I468:I474)</f>
        <v>57.7</v>
      </c>
      <c r="J475" s="21">
        <f t="shared" ref="J475" si="352">SUM(J468:J474)</f>
        <v>473.8</v>
      </c>
      <c r="K475" s="27"/>
      <c r="L475" s="21">
        <f t="shared" ref="L475:L517" si="353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4">SUM(G476:G478)</f>
        <v>0</v>
      </c>
      <c r="H479" s="21">
        <f t="shared" ref="H479" si="355">SUM(H476:H478)</f>
        <v>0</v>
      </c>
      <c r="I479" s="21">
        <f t="shared" ref="I479" si="356">SUM(I476:I478)</f>
        <v>0</v>
      </c>
      <c r="J479" s="21">
        <f t="shared" ref="J479" si="357">SUM(J476:J478)</f>
        <v>0</v>
      </c>
      <c r="K479" s="27"/>
      <c r="L479" s="21">
        <f t="shared" ref="L479" ca="1" si="358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9" t="s">
        <v>57</v>
      </c>
      <c r="F481" s="51">
        <v>260</v>
      </c>
      <c r="G481" s="51">
        <v>6.16</v>
      </c>
      <c r="H481" s="51">
        <v>7.54</v>
      </c>
      <c r="I481" s="51">
        <v>17.71</v>
      </c>
      <c r="J481" s="51">
        <v>163.18</v>
      </c>
      <c r="K481" s="52">
        <v>96</v>
      </c>
      <c r="L481" s="51"/>
    </row>
    <row r="482" spans="1:12" ht="15">
      <c r="A482" s="25"/>
      <c r="B482" s="16"/>
      <c r="C482" s="11"/>
      <c r="D482" s="7" t="s">
        <v>29</v>
      </c>
      <c r="E482" s="50" t="s">
        <v>82</v>
      </c>
      <c r="F482" s="51">
        <v>110</v>
      </c>
      <c r="G482" s="51">
        <v>8.6999999999999993</v>
      </c>
      <c r="H482" s="51">
        <v>8.8000000000000007</v>
      </c>
      <c r="I482" s="51">
        <v>4.8</v>
      </c>
      <c r="J482" s="51">
        <v>255.1</v>
      </c>
      <c r="K482" s="52">
        <v>278</v>
      </c>
      <c r="L482" s="51"/>
    </row>
    <row r="483" spans="1:12" ht="15">
      <c r="A483" s="25"/>
      <c r="B483" s="16"/>
      <c r="C483" s="11"/>
      <c r="D483" s="7" t="s">
        <v>30</v>
      </c>
      <c r="E483" s="50" t="s">
        <v>61</v>
      </c>
      <c r="F483" s="51">
        <v>150</v>
      </c>
      <c r="G483" s="51">
        <v>3.1</v>
      </c>
      <c r="H483" s="51">
        <v>5.3</v>
      </c>
      <c r="I483" s="51">
        <v>19.8</v>
      </c>
      <c r="J483" s="51">
        <v>149.4</v>
      </c>
      <c r="K483" s="52">
        <v>312</v>
      </c>
      <c r="L483" s="51"/>
    </row>
    <row r="484" spans="1:12" ht="15">
      <c r="A484" s="25"/>
      <c r="B484" s="16"/>
      <c r="C484" s="11"/>
      <c r="D484" s="7" t="s">
        <v>31</v>
      </c>
      <c r="E484" s="50" t="s">
        <v>51</v>
      </c>
      <c r="F484" s="51">
        <v>200</v>
      </c>
      <c r="G484" s="51">
        <v>0.2</v>
      </c>
      <c r="H484" s="51">
        <v>0.1</v>
      </c>
      <c r="I484" s="51">
        <v>9.9</v>
      </c>
      <c r="J484" s="51">
        <v>41.6</v>
      </c>
      <c r="K484" s="52">
        <v>342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52</v>
      </c>
      <c r="F486" s="51">
        <v>40</v>
      </c>
      <c r="G486" s="51">
        <v>2.7</v>
      </c>
      <c r="H486" s="51">
        <v>0.5</v>
      </c>
      <c r="I486" s="51">
        <v>13.3</v>
      </c>
      <c r="J486" s="51">
        <v>68.3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59">SUM(G480:G488)</f>
        <v>20.86</v>
      </c>
      <c r="H489" s="21">
        <f t="shared" ref="H489" si="360">SUM(H480:H488)</f>
        <v>22.240000000000002</v>
      </c>
      <c r="I489" s="21">
        <f t="shared" ref="I489" si="361">SUM(I480:I488)</f>
        <v>65.510000000000005</v>
      </c>
      <c r="J489" s="21">
        <f t="shared" ref="J489" si="362">SUM(J480:J488)</f>
        <v>677.57999999999993</v>
      </c>
      <c r="K489" s="27"/>
      <c r="L489" s="21">
        <f t="shared" ref="L489" ca="1" si="363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83</v>
      </c>
      <c r="F490" s="51">
        <v>100</v>
      </c>
      <c r="G490" s="51">
        <v>8.3000000000000007</v>
      </c>
      <c r="H490" s="51">
        <v>3.03</v>
      </c>
      <c r="I490" s="51">
        <v>50.25</v>
      </c>
      <c r="J490" s="51">
        <v>248.95</v>
      </c>
      <c r="K490" s="52">
        <v>442</v>
      </c>
      <c r="L490" s="51"/>
    </row>
    <row r="491" spans="1:12" ht="15">
      <c r="A491" s="25"/>
      <c r="B491" s="16"/>
      <c r="C491" s="11"/>
      <c r="D491" s="12" t="s">
        <v>31</v>
      </c>
      <c r="E491" s="50" t="s">
        <v>75</v>
      </c>
      <c r="F491" s="51">
        <v>200</v>
      </c>
      <c r="G491" s="51">
        <v>0</v>
      </c>
      <c r="H491" s="51">
        <v>0</v>
      </c>
      <c r="I491" s="51">
        <v>20</v>
      </c>
      <c r="J491" s="51">
        <v>90</v>
      </c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300</v>
      </c>
      <c r="G494" s="21">
        <f t="shared" ref="G494" si="364">SUM(G490:G493)</f>
        <v>8.3000000000000007</v>
      </c>
      <c r="H494" s="21">
        <f t="shared" ref="H494" si="365">SUM(H490:H493)</f>
        <v>3.03</v>
      </c>
      <c r="I494" s="21">
        <f t="shared" ref="I494" si="366">SUM(I490:I493)</f>
        <v>70.25</v>
      </c>
      <c r="J494" s="21">
        <f t="shared" ref="J494" si="367">SUM(J490:J493)</f>
        <v>338.95</v>
      </c>
      <c r="K494" s="27"/>
      <c r="L494" s="21">
        <f t="shared" ref="L494" ca="1" si="368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9">SUM(G495:G500)</f>
        <v>0</v>
      </c>
      <c r="H501" s="21">
        <f t="shared" ref="H501" si="370">SUM(H495:H500)</f>
        <v>0</v>
      </c>
      <c r="I501" s="21">
        <f t="shared" ref="I501" si="371">SUM(I495:I500)</f>
        <v>0</v>
      </c>
      <c r="J501" s="21">
        <f t="shared" ref="J501" si="372">SUM(J495:J500)</f>
        <v>0</v>
      </c>
      <c r="K501" s="27"/>
      <c r="L501" s="21">
        <f t="shared" ref="L501" ca="1" si="373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4">SUM(G502:G507)</f>
        <v>0</v>
      </c>
      <c r="H508" s="21">
        <f t="shared" ref="H508" si="375">SUM(H502:H507)</f>
        <v>0</v>
      </c>
      <c r="I508" s="21">
        <f t="shared" ref="I508" si="376">SUM(I502:I507)</f>
        <v>0</v>
      </c>
      <c r="J508" s="21">
        <f t="shared" ref="J508" si="377">SUM(J502:J507)</f>
        <v>0</v>
      </c>
      <c r="K508" s="27"/>
      <c r="L508" s="21">
        <f t="shared" ref="L508" ca="1" si="378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1610</v>
      </c>
      <c r="G509" s="34">
        <f t="shared" ref="G509" si="379">G475+G479+G489+G494+G501+G508</f>
        <v>61.959999999999994</v>
      </c>
      <c r="H509" s="34">
        <f t="shared" ref="H509" si="380">H475+H479+H489+H494+H501+H508</f>
        <v>36.770000000000003</v>
      </c>
      <c r="I509" s="34">
        <f t="shared" ref="I509" si="381">I475+I479+I489+I494+I501+I508</f>
        <v>193.46</v>
      </c>
      <c r="J509" s="34">
        <f t="shared" ref="J509" si="382">J475+J479+J489+J494+J501+J508</f>
        <v>1490.33</v>
      </c>
      <c r="K509" s="35"/>
      <c r="L509" s="34">
        <f t="shared" ref="L509" ca="1" si="383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4">SUM(G510:G516)</f>
        <v>0</v>
      </c>
      <c r="H517" s="21">
        <f t="shared" ref="H517" si="385">SUM(H510:H516)</f>
        <v>0</v>
      </c>
      <c r="I517" s="21">
        <f t="shared" ref="I517" si="386">SUM(I510:I516)</f>
        <v>0</v>
      </c>
      <c r="J517" s="21">
        <f t="shared" ref="J517" si="387">SUM(J510:J516)</f>
        <v>0</v>
      </c>
      <c r="K517" s="27"/>
      <c r="L517" s="21">
        <f t="shared" si="35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3">SUM(G522:G530)</f>
        <v>0</v>
      </c>
      <c r="H531" s="21">
        <f t="shared" ref="H531" si="394">SUM(H522:H530)</f>
        <v>0</v>
      </c>
      <c r="I531" s="21">
        <f t="shared" ref="I531" si="395">SUM(I522:I530)</f>
        <v>0</v>
      </c>
      <c r="J531" s="21">
        <f t="shared" ref="J531" si="396">SUM(J522:J530)</f>
        <v>0</v>
      </c>
      <c r="K531" s="27"/>
      <c r="L531" s="21">
        <f t="shared" ref="L531" ca="1" si="397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8">SUM(G532:G535)</f>
        <v>0</v>
      </c>
      <c r="H536" s="21">
        <f t="shared" ref="H536" si="399">SUM(H532:H535)</f>
        <v>0</v>
      </c>
      <c r="I536" s="21">
        <f t="shared" ref="I536" si="400">SUM(I532:I535)</f>
        <v>0</v>
      </c>
      <c r="J536" s="21">
        <f t="shared" ref="J536" si="401">SUM(J532:J535)</f>
        <v>0</v>
      </c>
      <c r="K536" s="27"/>
      <c r="L536" s="21">
        <f t="shared" ref="L536" ca="1" si="402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3">SUM(G537:G542)</f>
        <v>0</v>
      </c>
      <c r="H543" s="21">
        <f t="shared" ref="H543" si="404">SUM(H537:H542)</f>
        <v>0</v>
      </c>
      <c r="I543" s="21">
        <f t="shared" ref="I543" si="405">SUM(I537:I542)</f>
        <v>0</v>
      </c>
      <c r="J543" s="21">
        <f t="shared" ref="J543" si="406">SUM(J537:J542)</f>
        <v>0</v>
      </c>
      <c r="K543" s="27"/>
      <c r="L543" s="21">
        <f t="shared" ref="L543" ca="1" si="407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8">SUM(G544:G549)</f>
        <v>0</v>
      </c>
      <c r="H550" s="21">
        <f t="shared" ref="H550" si="409">SUM(H544:H549)</f>
        <v>0</v>
      </c>
      <c r="I550" s="21">
        <f t="shared" ref="I550" si="410">SUM(I544:I549)</f>
        <v>0</v>
      </c>
      <c r="J550" s="21">
        <f t="shared" ref="J550" si="411">SUM(J544:J549)</f>
        <v>0</v>
      </c>
      <c r="K550" s="27"/>
      <c r="L550" s="21">
        <f t="shared" ref="L550" ca="1" si="412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0</v>
      </c>
      <c r="G551" s="34">
        <f t="shared" ref="G551" si="413">G517+G521+G531+G536+G543+G550</f>
        <v>0</v>
      </c>
      <c r="H551" s="34">
        <f t="shared" ref="H551" si="414">H517+H521+H531+H536+H543+H550</f>
        <v>0</v>
      </c>
      <c r="I551" s="34">
        <f t="shared" ref="I551" si="415">I517+I521+I531+I536+I543+I550</f>
        <v>0</v>
      </c>
      <c r="J551" s="34">
        <f t="shared" ref="J551" si="416">J517+J521+J531+J536+J543+J550</f>
        <v>0</v>
      </c>
      <c r="K551" s="35"/>
      <c r="L551" s="34">
        <f t="shared" ref="L551" ca="1" si="41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8">SUM(G552:G558)</f>
        <v>0</v>
      </c>
      <c r="H559" s="21">
        <f t="shared" ref="H559" si="419">SUM(H552:H558)</f>
        <v>0</v>
      </c>
      <c r="I559" s="21">
        <f t="shared" ref="I559" si="420">SUM(I552:I558)</f>
        <v>0</v>
      </c>
      <c r="J559" s="21">
        <f t="shared" ref="J559" si="421">SUM(J552:J558)</f>
        <v>0</v>
      </c>
      <c r="K559" s="27"/>
      <c r="L559" s="21">
        <f t="shared" ref="L559" si="422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8">SUM(G564:G572)</f>
        <v>0</v>
      </c>
      <c r="H573" s="21">
        <f t="shared" ref="H573" si="429">SUM(H564:H572)</f>
        <v>0</v>
      </c>
      <c r="I573" s="21">
        <f t="shared" ref="I573" si="430">SUM(I564:I572)</f>
        <v>0</v>
      </c>
      <c r="J573" s="21">
        <f t="shared" ref="J573" si="431">SUM(J564:J572)</f>
        <v>0</v>
      </c>
      <c r="K573" s="27"/>
      <c r="L573" s="21">
        <f t="shared" ref="L573" ca="1" si="432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3">SUM(G574:G577)</f>
        <v>0</v>
      </c>
      <c r="H578" s="21">
        <f t="shared" ref="H578" si="434">SUM(H574:H577)</f>
        <v>0</v>
      </c>
      <c r="I578" s="21">
        <f t="shared" ref="I578" si="435">SUM(I574:I577)</f>
        <v>0</v>
      </c>
      <c r="J578" s="21">
        <f t="shared" ref="J578" si="436">SUM(J574:J577)</f>
        <v>0</v>
      </c>
      <c r="K578" s="27"/>
      <c r="L578" s="21">
        <f t="shared" ref="L578" ca="1" si="437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8">SUM(G579:G584)</f>
        <v>0</v>
      </c>
      <c r="H585" s="21">
        <f t="shared" ref="H585" si="439">SUM(H579:H584)</f>
        <v>0</v>
      </c>
      <c r="I585" s="21">
        <f t="shared" ref="I585" si="440">SUM(I579:I584)</f>
        <v>0</v>
      </c>
      <c r="J585" s="21">
        <f t="shared" ref="J585" si="441">SUM(J579:J584)</f>
        <v>0</v>
      </c>
      <c r="K585" s="27"/>
      <c r="L585" s="21">
        <f t="shared" ref="L585" ca="1" si="442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3">SUM(G586:G591)</f>
        <v>0</v>
      </c>
      <c r="H592" s="21">
        <f t="shared" ref="H592" si="444">SUM(H586:H591)</f>
        <v>0</v>
      </c>
      <c r="I592" s="21">
        <f t="shared" ref="I592" si="445">SUM(I586:I591)</f>
        <v>0</v>
      </c>
      <c r="J592" s="21">
        <f t="shared" ref="J592" si="446">SUM(J586:J591)</f>
        <v>0</v>
      </c>
      <c r="K592" s="27"/>
      <c r="L592" s="21">
        <f t="shared" ref="L592" ca="1" si="447">SUM(L586:L594)</f>
        <v>0</v>
      </c>
    </row>
    <row r="593" spans="1:12" ht="15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" si="448">G559+G563+G573+G578+G585+G592</f>
        <v>0</v>
      </c>
      <c r="H593" s="40">
        <f t="shared" ref="H593" si="449">H559+H563+H573+H578+H585+H592</f>
        <v>0</v>
      </c>
      <c r="I593" s="40">
        <f t="shared" ref="I593" si="450">I559+I563+I573+I578+I585+I592</f>
        <v>0</v>
      </c>
      <c r="J593" s="40">
        <f t="shared" ref="J593" si="451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1545.5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58.584500000000006</v>
      </c>
      <c r="H594" s="42">
        <f t="shared" si="452"/>
        <v>54.344500000000004</v>
      </c>
      <c r="I594" s="42">
        <f t="shared" si="452"/>
        <v>186.51799999999997</v>
      </c>
      <c r="J594" s="42">
        <f t="shared" si="452"/>
        <v>1582.3809999999999</v>
      </c>
      <c r="K594" s="42"/>
      <c r="L594" s="42" t="e">
        <f t="shared" ca="1" si="452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2022-05-16T14:23:56Z</dcterms:created>
  <dcterms:modified xsi:type="dcterms:W3CDTF">2023-10-26T12:12:50Z</dcterms:modified>
</cp:coreProperties>
</file>